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45" activeTab="0"/>
  </bookViews>
  <sheets>
    <sheet name="11_08" sheetId="1" r:id="rId1"/>
  </sheets>
  <definedNames>
    <definedName name="_xlnm.Print_Area" localSheetId="0">'11_08'!$A$1:$N$104</definedName>
    <definedName name="_xlnm.Print_Titles" localSheetId="0">'11_08'!$17:$18</definedName>
  </definedNames>
  <calcPr fullCalcOnLoad="1"/>
</workbook>
</file>

<file path=xl/sharedStrings.xml><?xml version="1.0" encoding="utf-8"?>
<sst xmlns="http://schemas.openxmlformats.org/spreadsheetml/2006/main" count="202" uniqueCount="202">
  <si>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</si>
  <si>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</si>
  <si>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</si>
  <si>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</si>
  <si>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</si>
  <si>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</si>
  <si>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</si>
  <si>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</si>
  <si>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Código Departamento y Municipio</t>
  </si>
  <si>
    <t>Indicador</t>
  </si>
  <si>
    <t>10f Población de 3 a 14 años inscritos inicial preprimaria</t>
  </si>
  <si>
    <t>10h Población de 3 a 14 años inscritos inial preprimaria Hombre</t>
  </si>
  <si>
    <t>10i Población de 3 a 14 años inscritos preprimaria Mujer</t>
  </si>
  <si>
    <t>10j Población de 3 a 14 años inscritos inicial preprimaria Urbano</t>
  </si>
  <si>
    <t>10k Población de 3 a 14 años inscritos preprimaria Rural</t>
  </si>
  <si>
    <t>10y Población de 6 a 15 años inscritos inicial en Primaria</t>
  </si>
  <si>
    <t>10aa Población 6 a 15 años inscritos inicial en Primaria Hombre</t>
  </si>
  <si>
    <t>10ab Población 6 a 15 años inscritos inicial en Primaria Mujer</t>
  </si>
  <si>
    <t>10ac Población 6 a 15 años inscritos inicial en Primaria Urbano</t>
  </si>
  <si>
    <t>10ad Población 6 a 15 años inscritos inicial en Primaria Rural</t>
  </si>
  <si>
    <t>10aq Población de 12 a 21 años inscrita inicial en Básicos</t>
  </si>
  <si>
    <t>10as Población de 12 a 21 años inscritos inicial Básicos Hombre</t>
  </si>
  <si>
    <t>10at Población de 12 a 21 años inscritos inicial Básicos Mujer</t>
  </si>
  <si>
    <t>10au Población de 12 a 21 años inscritos inicial Básicos Urbano</t>
  </si>
  <si>
    <t>10av Población de 12 a 21 años inscritos inicial Básicos Rural</t>
  </si>
  <si>
    <t>10bi Población de 15 a 21 años inscrita inicial en Diversificado</t>
  </si>
  <si>
    <t>10bk Población de 15 a 21 años inscrita inicial en Diversificado Hombre</t>
  </si>
  <si>
    <t>10bl Población de 15 a 21 años inscrita inicial en Diversificado Mujer</t>
  </si>
  <si>
    <t>10bm Población de 15 a 21 años inscrita inicial en Diversificado Urbano</t>
  </si>
  <si>
    <t>10bn Población de 15 a 21 años inscrita inicial en Diversificado Rural</t>
  </si>
  <si>
    <t>11a Población de 3 a 14 años inscritos preprimaria final</t>
  </si>
  <si>
    <t>11b Población de 3 a 14 años inscritos preprimaria final Hombre</t>
  </si>
  <si>
    <t>11c Población de 3 a 14 años inscritos preprimaria final Mujer</t>
  </si>
  <si>
    <t>11d Población de 3 a 14 años inscritos preprimaria final Urbano</t>
  </si>
  <si>
    <t>11e Población de 3 a 14 años inscritos preprimaria final Rural</t>
  </si>
  <si>
    <t>11f Población de 6 a 15 años inscritos final en Primaria</t>
  </si>
  <si>
    <t>11g Población 6 a 15 años inscritos final en Primaria Hombre</t>
  </si>
  <si>
    <t>11h Población 6 a 15 años inscritos final en Primaria Mujer</t>
  </si>
  <si>
    <t>11i Población 6 a 15 años inscritos final en Primaria Urbano</t>
  </si>
  <si>
    <t>11j Población 6 a 15 años inscritos final en Primaria Rural</t>
  </si>
  <si>
    <t>11k Población de 12 a 21 años inscrita final en Básicos</t>
  </si>
  <si>
    <t>11l Población de 12 a 21 años inscritos final Básicos Hombre</t>
  </si>
  <si>
    <t>11m Población de 12 a 21 años inscritos final Básicos Mujer</t>
  </si>
  <si>
    <t>11n Población de 12 a 21 años inscritos final Básicos Urbano</t>
  </si>
  <si>
    <t>11o Población de 12 a 21 años inscritos final Básicos Rural</t>
  </si>
  <si>
    <t>11p Población de 15 a 21 años inscrita final en Diversificado</t>
  </si>
  <si>
    <t>11q Población de 15 a 21 años inscrita final en Diversificado Hombre</t>
  </si>
  <si>
    <t>11r Población de 15 a 21 años inscrita final en Diversificado Mujer</t>
  </si>
  <si>
    <t>11s Población de 15 a 21 años inscrita final en Diversificado Urbano</t>
  </si>
  <si>
    <t>11t Población de 15 a 21 años inscrita final en Diversificado Rural</t>
  </si>
  <si>
    <t>11u Tasa Retención Preprimaria</t>
  </si>
  <si>
    <t>11v Tasa Retención Preprimaria Hombre</t>
  </si>
  <si>
    <t>11w Tasa Retención Preprimaria Mujer</t>
  </si>
  <si>
    <t>11x Tasa Retención Preprimaria Urbano</t>
  </si>
  <si>
    <t>11y Tasa Retención Preprimaria Rural</t>
  </si>
  <si>
    <t>11z Tasa de Deserción Preprimaria</t>
  </si>
  <si>
    <t>11aa Tasa de Deserción Preprimaria Hombre</t>
  </si>
  <si>
    <t>11ab Tasa de Deserción Preprimaria Mujer</t>
  </si>
  <si>
    <t>11ac Tasa de Deserción Preprimaria Urbano</t>
  </si>
  <si>
    <t>11ad Tasa de Deserción Preprimaria Rural</t>
  </si>
  <si>
    <t>11ae Tasa Retención Primaria</t>
  </si>
  <si>
    <t>11af Tasa Retención Primaria Hombre</t>
  </si>
  <si>
    <t>11ag Tasa Retención Primaria Mujer</t>
  </si>
  <si>
    <t>11ah Tasa Retención Primaria Urbano</t>
  </si>
  <si>
    <t>11ai Tasa Retención Primaria Rural</t>
  </si>
  <si>
    <t>11aj Tasa de Deserción Primaria</t>
  </si>
  <si>
    <t>11ak Tasa de Deserción Primaria Hombre</t>
  </si>
  <si>
    <t>11al Tasa de Deserción Primaria Mujer</t>
  </si>
  <si>
    <t>11am Tasa de Deserción Primaria Urbano</t>
  </si>
  <si>
    <t>11an Tasa de Deserción Primaria Rural</t>
  </si>
  <si>
    <t>11ao Tasa Retención Básicos</t>
  </si>
  <si>
    <t>11ap Tasa Retención Básicos Hombre</t>
  </si>
  <si>
    <t>11aq Tasa Retención Básicos Mujer</t>
  </si>
  <si>
    <t>11ar Tasa Retención Básicos Urbano</t>
  </si>
  <si>
    <t>11as Tasa Retención Básicos Rural</t>
  </si>
  <si>
    <t>11at Tasa de Deserción Básicos</t>
  </si>
  <si>
    <t>11au Tasa de Deserción Básicos Hombre</t>
  </si>
  <si>
    <t>11av Tasa de Deserción Básicos Mujer</t>
  </si>
  <si>
    <t>11aw Tasa de Deserción Básicos Urbano</t>
  </si>
  <si>
    <t>11ax Tasa de Deserción Básicos Rural</t>
  </si>
  <si>
    <t>11ay Tasa Retención Diversificado</t>
  </si>
  <si>
    <t>11az Tasa Retención Deversificado Hombre</t>
  </si>
  <si>
    <t>11ba Tasa Retención Diversificado Mujer</t>
  </si>
  <si>
    <t>11bb Tasa Retención Diversificado Urbano</t>
  </si>
  <si>
    <t>11bcTasa Retención Diversificado Rural</t>
  </si>
  <si>
    <t>11bd Tasa de Deserción Diversificado</t>
  </si>
  <si>
    <t>11be Tasa de Deserción Diversificado Hombre</t>
  </si>
  <si>
    <t>11bf Tasa de Deserción Diversificado Mujer</t>
  </si>
  <si>
    <t>11bg Tasa de Deserción Diversificado Urbano</t>
  </si>
  <si>
    <t>11bh Tasa de Deserción Diversificado Rural</t>
  </si>
  <si>
    <t>Tasa de retención intra anual: (total inscritos final / tota inscritos inicial * 100</t>
  </si>
  <si>
    <t>Tasa de deserción: [(inscripción inicial - inscripción final) / inscripción inicial] * 100</t>
  </si>
  <si>
    <t>Total de Inscripciones inicial - final,  por nivel de Escolaridad, por sexo, por grupo étnico</t>
  </si>
  <si>
    <t xml:space="preserve">Tasa de retención intra anual </t>
  </si>
  <si>
    <t>Tasa de deserción</t>
  </si>
  <si>
    <t xml:space="preserve">Fecha de Datos </t>
  </si>
  <si>
    <t>Número de personas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</si>
  <si>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</si>
  <si>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</si>
  <si>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</si>
  <si>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</si>
  <si>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T3A14PP</t>
  </si>
  <si>
    <t>T3A14PPH</t>
  </si>
  <si>
    <t>T3A14PPM</t>
  </si>
  <si>
    <t>T3A14PPUR</t>
  </si>
  <si>
    <t>T3A14PPRU</t>
  </si>
  <si>
    <t>T3A14PPF</t>
  </si>
  <si>
    <t>T3A14PPFH</t>
  </si>
  <si>
    <t>T3A14PPFM</t>
  </si>
  <si>
    <t>T3A14PPFUR</t>
  </si>
  <si>
    <t>T3A14PPFRU</t>
  </si>
  <si>
    <t>T6A15PR</t>
  </si>
  <si>
    <t>T6A15PRH</t>
  </si>
  <si>
    <t>T6A15PRM</t>
  </si>
  <si>
    <t>T6A15PRUR</t>
  </si>
  <si>
    <t>T6A15PRRU</t>
  </si>
  <si>
    <t>T6A15PRF</t>
  </si>
  <si>
    <t>T6A15PRFH</t>
  </si>
  <si>
    <t>T6A15PRFM</t>
  </si>
  <si>
    <t>T6A15PRFUR</t>
  </si>
  <si>
    <t>T6A15PRFRU</t>
  </si>
  <si>
    <t>T12A21BA</t>
  </si>
  <si>
    <t>T12A21BAH</t>
  </si>
  <si>
    <t>T12A21BAM</t>
  </si>
  <si>
    <t>T12A21BAUR</t>
  </si>
  <si>
    <t>T12A21BARU</t>
  </si>
  <si>
    <t>T12A21BAF</t>
  </si>
  <si>
    <t>T12A21BAFH</t>
  </si>
  <si>
    <t>T12A21BAFM</t>
  </si>
  <si>
    <t>T12A21BAFU</t>
  </si>
  <si>
    <t>T12A21BAFR</t>
  </si>
  <si>
    <t>T15A21DV</t>
  </si>
  <si>
    <t>T15A21DVH</t>
  </si>
  <si>
    <t>T15A21DVM</t>
  </si>
  <si>
    <t>T15A21DVUR</t>
  </si>
  <si>
    <t>T15A21DVRU</t>
  </si>
  <si>
    <t>T15A21DVF</t>
  </si>
  <si>
    <t>T15A21DVFH</t>
  </si>
  <si>
    <t>T15A21DVFM</t>
  </si>
  <si>
    <t>T15A21DVFU</t>
  </si>
  <si>
    <t>T15A21DVFR</t>
  </si>
  <si>
    <t>RETPP</t>
  </si>
  <si>
    <t>RETPPH</t>
  </si>
  <si>
    <t>RETPPM</t>
  </si>
  <si>
    <t>RETPPUR</t>
  </si>
  <si>
    <t>RETPPRU</t>
  </si>
  <si>
    <t>DESPP</t>
  </si>
  <si>
    <t>DESPPH</t>
  </si>
  <si>
    <t>DESPPM</t>
  </si>
  <si>
    <t>DESPPUR</t>
  </si>
  <si>
    <t>DESPPRU</t>
  </si>
  <si>
    <t>RETPR</t>
  </si>
  <si>
    <t>RETPRH</t>
  </si>
  <si>
    <t>RETPRM</t>
  </si>
  <si>
    <t>RETPRUR</t>
  </si>
  <si>
    <t>RETPRRU</t>
  </si>
  <si>
    <t>DESPR</t>
  </si>
  <si>
    <t>DESPRH</t>
  </si>
  <si>
    <t>DESPRM</t>
  </si>
  <si>
    <t>DESPRUR</t>
  </si>
  <si>
    <t>DESPRRU</t>
  </si>
  <si>
    <t>RETBA</t>
  </si>
  <si>
    <t>RETBAH</t>
  </si>
  <si>
    <t>RETBAM</t>
  </si>
  <si>
    <t>RETBAUR</t>
  </si>
  <si>
    <t>RETBARU</t>
  </si>
  <si>
    <t>DESBA</t>
  </si>
  <si>
    <t>DESBAH</t>
  </si>
  <si>
    <t>DESBAM</t>
  </si>
  <si>
    <t>DESBAUR</t>
  </si>
  <si>
    <t>DESBARU</t>
  </si>
  <si>
    <t>RETDV</t>
  </si>
  <si>
    <t>RETDVH</t>
  </si>
  <si>
    <t>RETDVM</t>
  </si>
  <si>
    <t>RETDVUR</t>
  </si>
  <si>
    <t>RETDVRU</t>
  </si>
  <si>
    <t>DESDV</t>
  </si>
  <si>
    <t>DESDVH</t>
  </si>
  <si>
    <t>DESDVM</t>
  </si>
  <si>
    <t>DESDVUR</t>
  </si>
  <si>
    <t>DESDVRU</t>
  </si>
  <si>
    <t>Código de campo</t>
  </si>
  <si>
    <t>11- 08</t>
  </si>
  <si>
    <t>Municipios del Departamento de Totonicapán</t>
  </si>
  <si>
    <t>Totonicapán</t>
  </si>
  <si>
    <t>San Cristóbal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</si>
  <si>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</si>
  <si>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</si>
  <si>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</si>
  <si>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</si>
  <si>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</si>
  <si>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 Aguas Calientes.</t>
  </si>
  <si>
    <t>Total Departamento de Totonicapán</t>
  </si>
  <si>
    <t>0801</t>
  </si>
  <si>
    <t>0802</t>
  </si>
  <si>
    <t>0803</t>
  </si>
  <si>
    <t>0804</t>
  </si>
  <si>
    <t>0805</t>
  </si>
  <si>
    <t>0806</t>
  </si>
  <si>
    <t>0807</t>
  </si>
  <si>
    <t>0808</t>
  </si>
  <si>
    <t>08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</si>
</sst>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/>
    </xf>
    <xf numFmtId="0" fontId="3" fillId="3" borderId="3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2" fontId="3" fillId="3" borderId="3" xfId="0" applyNumberFormat="1" applyFont="1" applyFill="1" applyBorder="1" applyAlignment="1">
      <alignment/>
    </xf>
    <xf numFmtId="0" fontId="3" fillId="3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4</xdr:row>
      <xdr:rowOff>9525</xdr:rowOff>
    </xdr:from>
    <xdr:to>
      <xdr:col>14</xdr:col>
      <xdr:colOff>114300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619125"/>
          <a:ext cx="2000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tabSelected="1" zoomScale="85" zoomScaleNormal="85" workbookViewId="0" topLeftCell="A1">
      <selection activeCell="G6" sqref="G6"/>
    </sheetView>
  </sheetViews>
  <sheetFormatPr defaultColWidth="11.421875" defaultRowHeight="12.75"/>
  <cols>
    <col min="1" max="1" width="3.57421875" style="0" customWidth="1"/>
    <col min="3" max="3" width="16.421875" style="0" customWidth="1"/>
    <col min="4" max="4" width="30.28125" style="0" customWidth="1"/>
    <col min="5" max="5" width="16.140625" style="0" customWidth="1"/>
    <col min="6" max="6" width="12.57421875" style="0" bestFit="1" customWidth="1"/>
    <col min="9" max="9" width="13.421875" style="0" customWidth="1"/>
    <col min="10" max="10" width="14.57421875" style="0" customWidth="1"/>
    <col min="14" max="14" width="17.0039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55" t="s">
        <v>4</v>
      </c>
      <c r="B6" s="56"/>
      <c r="D6" s="57" t="s">
        <v>182</v>
      </c>
      <c r="E6" s="58"/>
    </row>
    <row r="7" s="6" customFormat="1" ht="12"/>
    <row r="8" spans="2:12" s="6" customFormat="1" ht="12.75" customHeight="1">
      <c r="B8" s="35" t="s">
        <v>7</v>
      </c>
      <c r="C8" s="36"/>
      <c r="D8" s="59" t="s">
        <v>92</v>
      </c>
      <c r="E8" s="59"/>
      <c r="F8" s="59"/>
      <c r="G8" s="59"/>
      <c r="H8" s="59"/>
      <c r="I8" s="59"/>
      <c r="J8" s="59"/>
      <c r="K8" s="60"/>
      <c r="L8" s="8"/>
    </row>
    <row r="9" spans="2:12" s="7" customFormat="1" ht="12.75" customHeight="1">
      <c r="B9" s="37" t="s">
        <v>9</v>
      </c>
      <c r="C9" s="20"/>
      <c r="D9" s="53" t="s">
        <v>93</v>
      </c>
      <c r="E9" s="53"/>
      <c r="F9" s="53"/>
      <c r="G9" s="53"/>
      <c r="H9" s="53"/>
      <c r="I9" s="53"/>
      <c r="J9" s="53"/>
      <c r="K9" s="54"/>
      <c r="L9" s="9"/>
    </row>
    <row r="10" spans="2:12" s="7" customFormat="1" ht="12.75" customHeight="1">
      <c r="B10" s="37"/>
      <c r="C10" s="20"/>
      <c r="D10" s="53" t="s">
        <v>94</v>
      </c>
      <c r="E10" s="53"/>
      <c r="F10" s="53"/>
      <c r="G10" s="53"/>
      <c r="H10" s="53"/>
      <c r="I10" s="53"/>
      <c r="J10" s="53"/>
      <c r="K10" s="54"/>
      <c r="L10" s="9"/>
    </row>
    <row r="11" spans="2:12" s="6" customFormat="1" ht="12">
      <c r="B11" s="38" t="s">
        <v>5</v>
      </c>
      <c r="C11" s="39"/>
      <c r="D11" s="51" t="s">
        <v>183</v>
      </c>
      <c r="E11" s="51"/>
      <c r="F11" s="51"/>
      <c r="G11" s="51"/>
      <c r="H11" s="51"/>
      <c r="I11" s="51"/>
      <c r="J11" s="51"/>
      <c r="K11" s="52"/>
      <c r="L11" s="10"/>
    </row>
    <row r="12" spans="2:12" s="6" customFormat="1" ht="12.75" customHeight="1">
      <c r="B12" s="38" t="s">
        <v>95</v>
      </c>
      <c r="C12" s="39"/>
      <c r="D12" s="49">
        <v>2005</v>
      </c>
      <c r="E12" s="49"/>
      <c r="F12" s="49"/>
      <c r="G12" s="49"/>
      <c r="H12" s="49"/>
      <c r="I12" s="49"/>
      <c r="J12" s="49"/>
      <c r="K12" s="50"/>
      <c r="L12" s="10"/>
    </row>
    <row r="13" spans="2:18" s="6" customFormat="1" ht="12">
      <c r="B13" s="38" t="s">
        <v>6</v>
      </c>
      <c r="C13" s="39"/>
      <c r="D13" s="51" t="s">
        <v>96</v>
      </c>
      <c r="E13" s="51"/>
      <c r="F13" s="51"/>
      <c r="G13" s="51"/>
      <c r="H13" s="51"/>
      <c r="I13" s="51"/>
      <c r="J13" s="51"/>
      <c r="K13" s="52"/>
      <c r="O13" s="11"/>
      <c r="P13" s="11"/>
      <c r="Q13" s="11"/>
      <c r="R13" s="11"/>
    </row>
    <row r="14" spans="2:12" s="12" customFormat="1" ht="12">
      <c r="B14" s="38" t="s">
        <v>97</v>
      </c>
      <c r="C14" s="39"/>
      <c r="D14" s="40" t="s">
        <v>98</v>
      </c>
      <c r="E14" s="40"/>
      <c r="F14" s="40"/>
      <c r="G14" s="40"/>
      <c r="H14" s="40"/>
      <c r="I14" s="40"/>
      <c r="J14" s="40"/>
      <c r="K14" s="41"/>
      <c r="L14" s="13"/>
    </row>
    <row r="15" spans="2:12" s="12" customFormat="1" ht="12">
      <c r="B15" s="42" t="s">
        <v>99</v>
      </c>
      <c r="C15" s="43"/>
      <c r="D15" s="44" t="s">
        <v>100</v>
      </c>
      <c r="E15" s="44"/>
      <c r="F15" s="44"/>
      <c r="G15" s="44"/>
      <c r="H15" s="44"/>
      <c r="I15" s="44"/>
      <c r="J15" s="44"/>
      <c r="K15" s="45"/>
      <c r="L15" s="13"/>
    </row>
    <row r="17" spans="2:14" ht="39" customHeight="1">
      <c r="B17" s="15"/>
      <c r="C17" s="15"/>
      <c r="D17" s="15"/>
      <c r="E17" s="14"/>
      <c r="F17" s="23" t="s">
        <v>184</v>
      </c>
      <c r="G17" s="23" t="s">
        <v>185</v>
      </c>
      <c r="H17" s="23" t="s">
        <v>186</v>
      </c>
      <c r="I17" s="23" t="s">
        <v>187</v>
      </c>
      <c r="J17" s="23" t="s">
        <v>188</v>
      </c>
      <c r="K17" s="23" t="s">
        <v>189</v>
      </c>
      <c r="L17" s="23" t="s">
        <v>190</v>
      </c>
      <c r="M17" s="23" t="s">
        <v>191</v>
      </c>
      <c r="N17" s="24" t="s">
        <v>192</v>
      </c>
    </row>
    <row r="18" spans="2:14" ht="12.75">
      <c r="B18" s="61" t="s">
        <v>8</v>
      </c>
      <c r="C18" s="62"/>
      <c r="D18" s="63"/>
      <c r="E18" s="26" t="s">
        <v>181</v>
      </c>
      <c r="F18" s="25" t="s">
        <v>193</v>
      </c>
      <c r="G18" s="25" t="s">
        <v>194</v>
      </c>
      <c r="H18" s="25" t="s">
        <v>195</v>
      </c>
      <c r="I18" s="25" t="s">
        <v>196</v>
      </c>
      <c r="J18" s="25" t="s">
        <v>197</v>
      </c>
      <c r="K18" s="25" t="s">
        <v>198</v>
      </c>
      <c r="L18" s="25" t="s">
        <v>199</v>
      </c>
      <c r="M18" s="25" t="s">
        <v>200</v>
      </c>
      <c r="N18" s="25" t="s">
        <v>201</v>
      </c>
    </row>
    <row r="19" spans="2:14" ht="12.75">
      <c r="B19" s="3"/>
      <c r="C19" s="4"/>
      <c r="D19" s="4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2:14" s="6" customFormat="1" ht="12">
      <c r="B20" s="46" t="s">
        <v>10</v>
      </c>
      <c r="C20" s="47"/>
      <c r="D20" s="48"/>
      <c r="E20" s="27" t="s">
        <v>101</v>
      </c>
      <c r="F20" s="28">
        <v>4124</v>
      </c>
      <c r="G20" s="28">
        <v>1258</v>
      </c>
      <c r="H20" s="28">
        <v>1958</v>
      </c>
      <c r="I20" s="28">
        <v>1219</v>
      </c>
      <c r="J20" s="28">
        <v>3345</v>
      </c>
      <c r="K20" s="28">
        <v>1299</v>
      </c>
      <c r="L20" s="28">
        <v>496</v>
      </c>
      <c r="M20" s="28">
        <v>454</v>
      </c>
      <c r="N20" s="28">
        <f aca="true" t="shared" si="0" ref="N20:N59">SUM(F20:M20)</f>
        <v>14153</v>
      </c>
    </row>
    <row r="21" spans="2:14" s="6" customFormat="1" ht="12.75" customHeight="1">
      <c r="B21" s="46" t="s">
        <v>11</v>
      </c>
      <c r="C21" s="47"/>
      <c r="D21" s="48"/>
      <c r="E21" s="27" t="s">
        <v>102</v>
      </c>
      <c r="F21" s="28">
        <v>2037</v>
      </c>
      <c r="G21" s="28">
        <v>635</v>
      </c>
      <c r="H21" s="28">
        <v>967</v>
      </c>
      <c r="I21" s="28">
        <v>617</v>
      </c>
      <c r="J21" s="28">
        <v>1703</v>
      </c>
      <c r="K21" s="28">
        <v>678</v>
      </c>
      <c r="L21" s="28">
        <v>254</v>
      </c>
      <c r="M21" s="28">
        <v>224</v>
      </c>
      <c r="N21" s="28">
        <f t="shared" si="0"/>
        <v>7115</v>
      </c>
    </row>
    <row r="22" spans="2:14" s="6" customFormat="1" ht="12.75" customHeight="1">
      <c r="B22" s="46" t="s">
        <v>12</v>
      </c>
      <c r="C22" s="47"/>
      <c r="D22" s="48"/>
      <c r="E22" s="27" t="s">
        <v>103</v>
      </c>
      <c r="F22" s="28">
        <v>2087</v>
      </c>
      <c r="G22" s="28">
        <v>623</v>
      </c>
      <c r="H22" s="28">
        <v>991</v>
      </c>
      <c r="I22" s="28">
        <v>602</v>
      </c>
      <c r="J22" s="28">
        <v>1642</v>
      </c>
      <c r="K22" s="28">
        <v>621</v>
      </c>
      <c r="L22" s="28">
        <v>242</v>
      </c>
      <c r="M22" s="28">
        <v>230</v>
      </c>
      <c r="N22" s="28">
        <f t="shared" si="0"/>
        <v>7038</v>
      </c>
    </row>
    <row r="23" spans="2:14" s="6" customFormat="1" ht="12.75" customHeight="1">
      <c r="B23" s="46" t="s">
        <v>13</v>
      </c>
      <c r="C23" s="47"/>
      <c r="D23" s="48"/>
      <c r="E23" s="27" t="s">
        <v>104</v>
      </c>
      <c r="F23" s="28">
        <v>1364</v>
      </c>
      <c r="G23" s="28">
        <v>228</v>
      </c>
      <c r="H23" s="28">
        <v>185</v>
      </c>
      <c r="I23" s="28">
        <v>159</v>
      </c>
      <c r="J23" s="28">
        <v>220</v>
      </c>
      <c r="K23" s="28">
        <v>142</v>
      </c>
      <c r="L23" s="28">
        <v>78</v>
      </c>
      <c r="M23" s="28">
        <v>73</v>
      </c>
      <c r="N23" s="28">
        <f t="shared" si="0"/>
        <v>2449</v>
      </c>
    </row>
    <row r="24" spans="2:14" s="6" customFormat="1" ht="12.75" customHeight="1">
      <c r="B24" s="46" t="s">
        <v>14</v>
      </c>
      <c r="C24" s="47"/>
      <c r="D24" s="48"/>
      <c r="E24" s="27" t="s">
        <v>105</v>
      </c>
      <c r="F24" s="28">
        <v>2760</v>
      </c>
      <c r="G24" s="28">
        <v>1030</v>
      </c>
      <c r="H24" s="28">
        <v>1773</v>
      </c>
      <c r="I24" s="28">
        <v>1060</v>
      </c>
      <c r="J24" s="28">
        <v>3125</v>
      </c>
      <c r="K24" s="28">
        <v>1157</v>
      </c>
      <c r="L24" s="28">
        <v>418</v>
      </c>
      <c r="M24" s="28">
        <v>381</v>
      </c>
      <c r="N24" s="28">
        <f t="shared" si="0"/>
        <v>11704</v>
      </c>
    </row>
    <row r="25" spans="2:14" s="6" customFormat="1" ht="12.75" customHeight="1">
      <c r="B25" s="29" t="s">
        <v>30</v>
      </c>
      <c r="C25" s="30"/>
      <c r="D25" s="30"/>
      <c r="E25" s="31" t="s">
        <v>106</v>
      </c>
      <c r="F25" s="31">
        <v>3734</v>
      </c>
      <c r="G25" s="27">
        <v>1122</v>
      </c>
      <c r="H25" s="27">
        <v>1692</v>
      </c>
      <c r="I25" s="27">
        <v>1094</v>
      </c>
      <c r="J25" s="27">
        <v>3029</v>
      </c>
      <c r="K25" s="27">
        <v>1000</v>
      </c>
      <c r="L25" s="27">
        <v>383</v>
      </c>
      <c r="M25" s="27">
        <v>414</v>
      </c>
      <c r="N25" s="27">
        <f t="shared" si="0"/>
        <v>12468</v>
      </c>
    </row>
    <row r="26" spans="2:14" s="6" customFormat="1" ht="12.75" customHeight="1">
      <c r="B26" s="29" t="s">
        <v>31</v>
      </c>
      <c r="C26" s="32"/>
      <c r="D26" s="32"/>
      <c r="E26" s="31" t="s">
        <v>107</v>
      </c>
      <c r="F26" s="31">
        <v>1855</v>
      </c>
      <c r="G26" s="27">
        <v>567</v>
      </c>
      <c r="H26" s="27">
        <v>826</v>
      </c>
      <c r="I26" s="27">
        <v>549</v>
      </c>
      <c r="J26" s="27">
        <v>1523</v>
      </c>
      <c r="K26" s="27">
        <v>527</v>
      </c>
      <c r="L26" s="27">
        <v>187</v>
      </c>
      <c r="M26" s="27">
        <v>198</v>
      </c>
      <c r="N26" s="27">
        <f t="shared" si="0"/>
        <v>6232</v>
      </c>
    </row>
    <row r="27" spans="2:14" s="6" customFormat="1" ht="12.75" customHeight="1">
      <c r="B27" s="29" t="s">
        <v>32</v>
      </c>
      <c r="C27" s="32"/>
      <c r="D27" s="32"/>
      <c r="E27" s="31" t="s">
        <v>108</v>
      </c>
      <c r="F27" s="31">
        <v>1879</v>
      </c>
      <c r="G27" s="27">
        <v>555</v>
      </c>
      <c r="H27" s="27">
        <v>866</v>
      </c>
      <c r="I27" s="27">
        <v>545</v>
      </c>
      <c r="J27" s="27">
        <v>1506</v>
      </c>
      <c r="K27" s="27">
        <v>473</v>
      </c>
      <c r="L27" s="27">
        <v>196</v>
      </c>
      <c r="M27" s="27">
        <v>216</v>
      </c>
      <c r="N27" s="27">
        <f t="shared" si="0"/>
        <v>6236</v>
      </c>
    </row>
    <row r="28" spans="2:14" s="6" customFormat="1" ht="12.75" customHeight="1">
      <c r="B28" s="29" t="s">
        <v>33</v>
      </c>
      <c r="C28" s="32"/>
      <c r="D28" s="32"/>
      <c r="E28" s="31" t="s">
        <v>109</v>
      </c>
      <c r="F28" s="31">
        <v>1335</v>
      </c>
      <c r="G28" s="27">
        <v>201</v>
      </c>
      <c r="H28" s="27">
        <v>173</v>
      </c>
      <c r="I28" s="27">
        <v>172</v>
      </c>
      <c r="J28" s="27">
        <v>211</v>
      </c>
      <c r="K28" s="27">
        <v>127</v>
      </c>
      <c r="L28" s="27">
        <v>65</v>
      </c>
      <c r="M28" s="27">
        <v>63</v>
      </c>
      <c r="N28" s="27">
        <f t="shared" si="0"/>
        <v>2347</v>
      </c>
    </row>
    <row r="29" spans="2:14" s="6" customFormat="1" ht="12.75" customHeight="1">
      <c r="B29" s="29" t="s">
        <v>34</v>
      </c>
      <c r="C29" s="32"/>
      <c r="D29" s="32"/>
      <c r="E29" s="31" t="s">
        <v>110</v>
      </c>
      <c r="F29" s="31">
        <v>2399</v>
      </c>
      <c r="G29" s="27">
        <v>921</v>
      </c>
      <c r="H29" s="27">
        <v>1519</v>
      </c>
      <c r="I29" s="27">
        <v>922</v>
      </c>
      <c r="J29" s="27">
        <v>2818</v>
      </c>
      <c r="K29" s="27">
        <v>873</v>
      </c>
      <c r="L29" s="27">
        <v>318</v>
      </c>
      <c r="M29" s="27">
        <v>351</v>
      </c>
      <c r="N29" s="27">
        <f t="shared" si="0"/>
        <v>10121</v>
      </c>
    </row>
    <row r="30" spans="2:14" s="6" customFormat="1" ht="12">
      <c r="B30" s="46" t="s">
        <v>15</v>
      </c>
      <c r="C30" s="47"/>
      <c r="D30" s="48"/>
      <c r="E30" s="27" t="s">
        <v>111</v>
      </c>
      <c r="F30" s="28">
        <v>21771</v>
      </c>
      <c r="G30" s="28">
        <v>6788</v>
      </c>
      <c r="H30" s="28">
        <v>10649</v>
      </c>
      <c r="I30" s="28">
        <v>5602</v>
      </c>
      <c r="J30" s="28">
        <v>20549</v>
      </c>
      <c r="K30" s="28">
        <v>6761</v>
      </c>
      <c r="L30" s="28">
        <v>2642</v>
      </c>
      <c r="M30" s="28">
        <v>2356</v>
      </c>
      <c r="N30" s="28">
        <f t="shared" si="0"/>
        <v>77118</v>
      </c>
    </row>
    <row r="31" spans="2:14" s="6" customFormat="1" ht="12">
      <c r="B31" s="46" t="s">
        <v>16</v>
      </c>
      <c r="C31" s="47"/>
      <c r="D31" s="48"/>
      <c r="E31" s="27" t="s">
        <v>112</v>
      </c>
      <c r="F31" s="28">
        <v>11098</v>
      </c>
      <c r="G31" s="28">
        <v>3556</v>
      </c>
      <c r="H31" s="28">
        <v>5473</v>
      </c>
      <c r="I31" s="28">
        <v>2890</v>
      </c>
      <c r="J31" s="28">
        <v>10459</v>
      </c>
      <c r="K31" s="28">
        <v>3540</v>
      </c>
      <c r="L31" s="28">
        <v>1400</v>
      </c>
      <c r="M31" s="28">
        <v>1196</v>
      </c>
      <c r="N31" s="28">
        <f t="shared" si="0"/>
        <v>39612</v>
      </c>
    </row>
    <row r="32" spans="2:14" s="6" customFormat="1" ht="12">
      <c r="B32" s="46" t="s">
        <v>17</v>
      </c>
      <c r="C32" s="47"/>
      <c r="D32" s="48"/>
      <c r="E32" s="27" t="s">
        <v>113</v>
      </c>
      <c r="F32" s="28">
        <v>10673</v>
      </c>
      <c r="G32" s="28">
        <v>3232</v>
      </c>
      <c r="H32" s="28">
        <v>5176</v>
      </c>
      <c r="I32" s="28">
        <v>2712</v>
      </c>
      <c r="J32" s="28">
        <v>10090</v>
      </c>
      <c r="K32" s="28">
        <v>3221</v>
      </c>
      <c r="L32" s="28">
        <v>1242</v>
      </c>
      <c r="M32" s="28">
        <v>1160</v>
      </c>
      <c r="N32" s="28">
        <f t="shared" si="0"/>
        <v>37506</v>
      </c>
    </row>
    <row r="33" spans="2:14" s="6" customFormat="1" ht="12">
      <c r="B33" s="46" t="s">
        <v>18</v>
      </c>
      <c r="C33" s="47"/>
      <c r="D33" s="48"/>
      <c r="E33" s="31" t="s">
        <v>114</v>
      </c>
      <c r="F33" s="28">
        <v>3720</v>
      </c>
      <c r="G33" s="28">
        <v>1627</v>
      </c>
      <c r="H33" s="28">
        <v>1353</v>
      </c>
      <c r="I33" s="28">
        <v>862</v>
      </c>
      <c r="J33" s="28">
        <v>1497</v>
      </c>
      <c r="K33" s="28">
        <v>663</v>
      </c>
      <c r="L33" s="28">
        <v>537</v>
      </c>
      <c r="M33" s="28">
        <v>482</v>
      </c>
      <c r="N33" s="28">
        <f t="shared" si="0"/>
        <v>10741</v>
      </c>
    </row>
    <row r="34" spans="2:14" s="6" customFormat="1" ht="12">
      <c r="B34" s="46" t="s">
        <v>19</v>
      </c>
      <c r="C34" s="47"/>
      <c r="D34" s="48"/>
      <c r="E34" s="31" t="s">
        <v>115</v>
      </c>
      <c r="F34" s="28">
        <v>18051</v>
      </c>
      <c r="G34" s="28">
        <v>5161</v>
      </c>
      <c r="H34" s="28">
        <v>9296</v>
      </c>
      <c r="I34" s="28">
        <v>4740</v>
      </c>
      <c r="J34" s="28">
        <v>19052</v>
      </c>
      <c r="K34" s="28">
        <v>6098</v>
      </c>
      <c r="L34" s="28">
        <v>2105</v>
      </c>
      <c r="M34" s="28">
        <v>1874</v>
      </c>
      <c r="N34" s="28">
        <f t="shared" si="0"/>
        <v>66377</v>
      </c>
    </row>
    <row r="35" spans="2:14" s="6" customFormat="1" ht="12.75" customHeight="1">
      <c r="B35" s="29" t="s">
        <v>35</v>
      </c>
      <c r="C35" s="32"/>
      <c r="D35" s="32"/>
      <c r="E35" s="31" t="s">
        <v>116</v>
      </c>
      <c r="F35" s="31">
        <v>21224</v>
      </c>
      <c r="G35" s="27">
        <v>6697</v>
      </c>
      <c r="H35" s="27">
        <v>10301</v>
      </c>
      <c r="I35" s="27">
        <v>5368</v>
      </c>
      <c r="J35" s="27">
        <v>20073</v>
      </c>
      <c r="K35" s="27">
        <v>6301</v>
      </c>
      <c r="L35" s="27">
        <v>2422</v>
      </c>
      <c r="M35" s="27">
        <v>2256</v>
      </c>
      <c r="N35" s="27">
        <f t="shared" si="0"/>
        <v>74642</v>
      </c>
    </row>
    <row r="36" spans="2:14" s="6" customFormat="1" ht="12.75" customHeight="1">
      <c r="B36" s="29" t="s">
        <v>36</v>
      </c>
      <c r="C36" s="32"/>
      <c r="D36" s="32"/>
      <c r="E36" s="31" t="s">
        <v>117</v>
      </c>
      <c r="F36" s="31">
        <v>10772</v>
      </c>
      <c r="G36" s="27">
        <v>3519</v>
      </c>
      <c r="H36" s="27">
        <v>5258</v>
      </c>
      <c r="I36" s="27">
        <v>2758</v>
      </c>
      <c r="J36" s="27">
        <v>10215</v>
      </c>
      <c r="K36" s="27">
        <v>3295</v>
      </c>
      <c r="L36" s="27">
        <v>1285</v>
      </c>
      <c r="M36" s="27">
        <v>1142</v>
      </c>
      <c r="N36" s="27">
        <f t="shared" si="0"/>
        <v>38244</v>
      </c>
    </row>
    <row r="37" spans="2:14" s="6" customFormat="1" ht="12.75" customHeight="1">
      <c r="B37" s="29" t="s">
        <v>37</v>
      </c>
      <c r="C37" s="32"/>
      <c r="D37" s="32"/>
      <c r="E37" s="31" t="s">
        <v>118</v>
      </c>
      <c r="F37" s="31">
        <v>10452</v>
      </c>
      <c r="G37" s="27">
        <v>3178</v>
      </c>
      <c r="H37" s="27">
        <v>5043</v>
      </c>
      <c r="I37" s="27">
        <v>2610</v>
      </c>
      <c r="J37" s="27">
        <v>9858</v>
      </c>
      <c r="K37" s="27">
        <v>3006</v>
      </c>
      <c r="L37" s="27">
        <v>1137</v>
      </c>
      <c r="M37" s="27">
        <v>1114</v>
      </c>
      <c r="N37" s="27">
        <f t="shared" si="0"/>
        <v>36398</v>
      </c>
    </row>
    <row r="38" spans="2:14" s="6" customFormat="1" ht="12.75" customHeight="1">
      <c r="B38" s="29" t="s">
        <v>38</v>
      </c>
      <c r="C38" s="32"/>
      <c r="D38" s="32"/>
      <c r="E38" s="31" t="s">
        <v>119</v>
      </c>
      <c r="F38" s="31">
        <v>3649</v>
      </c>
      <c r="G38" s="27">
        <v>1727</v>
      </c>
      <c r="H38" s="27">
        <v>1303</v>
      </c>
      <c r="I38" s="27">
        <v>840</v>
      </c>
      <c r="J38" s="27">
        <v>1480</v>
      </c>
      <c r="K38" s="27">
        <v>618</v>
      </c>
      <c r="L38" s="27">
        <v>495</v>
      </c>
      <c r="M38" s="27">
        <v>453</v>
      </c>
      <c r="N38" s="27">
        <f t="shared" si="0"/>
        <v>10565</v>
      </c>
    </row>
    <row r="39" spans="2:14" s="6" customFormat="1" ht="12.75" customHeight="1">
      <c r="B39" s="29" t="s">
        <v>39</v>
      </c>
      <c r="C39" s="32"/>
      <c r="D39" s="32"/>
      <c r="E39" s="31" t="s">
        <v>120</v>
      </c>
      <c r="F39" s="31">
        <v>17575</v>
      </c>
      <c r="G39" s="27">
        <v>4970</v>
      </c>
      <c r="H39" s="27">
        <v>8998</v>
      </c>
      <c r="I39" s="27">
        <v>4528</v>
      </c>
      <c r="J39" s="27">
        <v>18593</v>
      </c>
      <c r="K39" s="27">
        <v>5683</v>
      </c>
      <c r="L39" s="27">
        <v>1927</v>
      </c>
      <c r="M39" s="27">
        <v>1803</v>
      </c>
      <c r="N39" s="27">
        <f t="shared" si="0"/>
        <v>64077</v>
      </c>
    </row>
    <row r="40" spans="2:14" s="6" customFormat="1" ht="12">
      <c r="B40" s="46" t="s">
        <v>20</v>
      </c>
      <c r="C40" s="47"/>
      <c r="D40" s="48"/>
      <c r="E40" s="27" t="s">
        <v>121</v>
      </c>
      <c r="F40" s="28">
        <v>5725</v>
      </c>
      <c r="G40" s="28">
        <v>1134</v>
      </c>
      <c r="H40" s="28">
        <v>1273</v>
      </c>
      <c r="I40" s="28">
        <v>307</v>
      </c>
      <c r="J40" s="28">
        <v>1889</v>
      </c>
      <c r="K40" s="28">
        <v>148</v>
      </c>
      <c r="L40" s="28">
        <v>55</v>
      </c>
      <c r="M40" s="28">
        <v>250</v>
      </c>
      <c r="N40" s="28">
        <f t="shared" si="0"/>
        <v>10781</v>
      </c>
    </row>
    <row r="41" spans="2:14" s="6" customFormat="1" ht="12">
      <c r="B41" s="46" t="s">
        <v>21</v>
      </c>
      <c r="C41" s="47"/>
      <c r="D41" s="48"/>
      <c r="E41" s="27" t="s">
        <v>122</v>
      </c>
      <c r="F41" s="28">
        <v>3045</v>
      </c>
      <c r="G41" s="28">
        <v>610</v>
      </c>
      <c r="H41" s="28">
        <v>660</v>
      </c>
      <c r="I41" s="28">
        <v>161</v>
      </c>
      <c r="J41" s="28">
        <v>1015</v>
      </c>
      <c r="K41" s="28">
        <v>86</v>
      </c>
      <c r="L41" s="28">
        <v>30</v>
      </c>
      <c r="M41" s="28">
        <v>134</v>
      </c>
      <c r="N41" s="28">
        <f t="shared" si="0"/>
        <v>5741</v>
      </c>
    </row>
    <row r="42" spans="2:14" s="6" customFormat="1" ht="12">
      <c r="B42" s="46" t="s">
        <v>22</v>
      </c>
      <c r="C42" s="47"/>
      <c r="D42" s="48"/>
      <c r="E42" s="27" t="s">
        <v>123</v>
      </c>
      <c r="F42" s="28">
        <v>2680</v>
      </c>
      <c r="G42" s="28">
        <v>524</v>
      </c>
      <c r="H42" s="28">
        <v>613</v>
      </c>
      <c r="I42" s="28">
        <v>146</v>
      </c>
      <c r="J42" s="28">
        <v>874</v>
      </c>
      <c r="K42" s="28">
        <v>62</v>
      </c>
      <c r="L42" s="28">
        <v>25</v>
      </c>
      <c r="M42" s="28">
        <v>116</v>
      </c>
      <c r="N42" s="28">
        <f t="shared" si="0"/>
        <v>5040</v>
      </c>
    </row>
    <row r="43" spans="2:14" s="6" customFormat="1" ht="12">
      <c r="B43" s="46" t="s">
        <v>23</v>
      </c>
      <c r="C43" s="47"/>
      <c r="D43" s="48"/>
      <c r="E43" s="31" t="s">
        <v>124</v>
      </c>
      <c r="F43" s="28">
        <v>2426</v>
      </c>
      <c r="G43" s="28">
        <v>842</v>
      </c>
      <c r="H43" s="28">
        <v>598</v>
      </c>
      <c r="I43" s="28">
        <v>0</v>
      </c>
      <c r="J43" s="28">
        <v>906</v>
      </c>
      <c r="K43" s="28">
        <v>122</v>
      </c>
      <c r="L43" s="28">
        <v>55</v>
      </c>
      <c r="M43" s="28">
        <v>179</v>
      </c>
      <c r="N43" s="28">
        <f t="shared" si="0"/>
        <v>5128</v>
      </c>
    </row>
    <row r="44" spans="2:14" s="6" customFormat="1" ht="12">
      <c r="B44" s="46" t="s">
        <v>24</v>
      </c>
      <c r="C44" s="47"/>
      <c r="D44" s="48"/>
      <c r="E44" s="31" t="s">
        <v>125</v>
      </c>
      <c r="F44" s="28">
        <v>3299</v>
      </c>
      <c r="G44" s="28">
        <v>292</v>
      </c>
      <c r="H44" s="28">
        <v>675</v>
      </c>
      <c r="I44" s="28">
        <v>307</v>
      </c>
      <c r="J44" s="28">
        <v>983</v>
      </c>
      <c r="K44" s="28">
        <v>26</v>
      </c>
      <c r="L44" s="28">
        <v>0</v>
      </c>
      <c r="M44" s="28">
        <v>71</v>
      </c>
      <c r="N44" s="28">
        <f t="shared" si="0"/>
        <v>5653</v>
      </c>
    </row>
    <row r="45" spans="2:14" s="6" customFormat="1" ht="12.75" customHeight="1">
      <c r="B45" s="29" t="s">
        <v>40</v>
      </c>
      <c r="C45" s="32"/>
      <c r="D45" s="32"/>
      <c r="E45" s="31" t="s">
        <v>126</v>
      </c>
      <c r="F45" s="31">
        <v>5491</v>
      </c>
      <c r="G45" s="27">
        <v>1082</v>
      </c>
      <c r="H45" s="27">
        <v>1170</v>
      </c>
      <c r="I45" s="27">
        <v>277</v>
      </c>
      <c r="J45" s="27">
        <v>1801</v>
      </c>
      <c r="K45" s="27">
        <v>141</v>
      </c>
      <c r="L45" s="27">
        <v>52</v>
      </c>
      <c r="M45" s="27">
        <v>228</v>
      </c>
      <c r="N45" s="27">
        <f t="shared" si="0"/>
        <v>10242</v>
      </c>
    </row>
    <row r="46" spans="2:14" s="6" customFormat="1" ht="12.75" customHeight="1">
      <c r="B46" s="29" t="s">
        <v>41</v>
      </c>
      <c r="C46" s="32"/>
      <c r="D46" s="32"/>
      <c r="E46" s="31" t="s">
        <v>127</v>
      </c>
      <c r="F46" s="31">
        <v>2870</v>
      </c>
      <c r="G46" s="27">
        <v>577</v>
      </c>
      <c r="H46" s="27">
        <v>588</v>
      </c>
      <c r="I46" s="27">
        <v>147</v>
      </c>
      <c r="J46" s="27">
        <v>961</v>
      </c>
      <c r="K46" s="27">
        <v>86</v>
      </c>
      <c r="L46" s="27">
        <v>30</v>
      </c>
      <c r="M46" s="27">
        <v>123</v>
      </c>
      <c r="N46" s="27">
        <f t="shared" si="0"/>
        <v>5382</v>
      </c>
    </row>
    <row r="47" spans="2:14" s="6" customFormat="1" ht="12.75" customHeight="1">
      <c r="B47" s="29" t="s">
        <v>42</v>
      </c>
      <c r="C47" s="32"/>
      <c r="D47" s="32"/>
      <c r="E47" s="31" t="s">
        <v>128</v>
      </c>
      <c r="F47" s="31">
        <v>2621</v>
      </c>
      <c r="G47" s="27">
        <v>505</v>
      </c>
      <c r="H47" s="27">
        <v>582</v>
      </c>
      <c r="I47" s="27">
        <v>130</v>
      </c>
      <c r="J47" s="27">
        <v>840</v>
      </c>
      <c r="K47" s="27">
        <v>55</v>
      </c>
      <c r="L47" s="27">
        <v>22</v>
      </c>
      <c r="M47" s="27">
        <v>105</v>
      </c>
      <c r="N47" s="27">
        <f t="shared" si="0"/>
        <v>4860</v>
      </c>
    </row>
    <row r="48" spans="2:14" s="6" customFormat="1" ht="12.75" customHeight="1">
      <c r="B48" s="29" t="s">
        <v>43</v>
      </c>
      <c r="C48" s="32"/>
      <c r="D48" s="32"/>
      <c r="E48" s="31" t="s">
        <v>129</v>
      </c>
      <c r="F48" s="31">
        <v>2435</v>
      </c>
      <c r="G48" s="27">
        <v>827</v>
      </c>
      <c r="H48" s="27">
        <v>582</v>
      </c>
      <c r="I48" s="27">
        <v>0</v>
      </c>
      <c r="J48" s="27">
        <v>879</v>
      </c>
      <c r="K48" s="27">
        <v>122</v>
      </c>
      <c r="L48" s="27">
        <v>52</v>
      </c>
      <c r="M48" s="27">
        <v>169</v>
      </c>
      <c r="N48" s="27">
        <f t="shared" si="0"/>
        <v>5066</v>
      </c>
    </row>
    <row r="49" spans="2:14" s="6" customFormat="1" ht="12.75" customHeight="1">
      <c r="B49" s="29" t="s">
        <v>44</v>
      </c>
      <c r="C49" s="32"/>
      <c r="D49" s="32"/>
      <c r="E49" s="31" t="s">
        <v>130</v>
      </c>
      <c r="F49" s="31">
        <v>3056</v>
      </c>
      <c r="G49" s="27">
        <v>255</v>
      </c>
      <c r="H49" s="27">
        <v>588</v>
      </c>
      <c r="I49" s="27">
        <v>277</v>
      </c>
      <c r="J49" s="27">
        <v>922</v>
      </c>
      <c r="K49" s="27">
        <v>19</v>
      </c>
      <c r="L49" s="27">
        <v>0</v>
      </c>
      <c r="M49" s="27">
        <v>59</v>
      </c>
      <c r="N49" s="27">
        <f t="shared" si="0"/>
        <v>5176</v>
      </c>
    </row>
    <row r="50" spans="2:14" s="6" customFormat="1" ht="12">
      <c r="B50" s="46" t="s">
        <v>25</v>
      </c>
      <c r="C50" s="47"/>
      <c r="D50" s="48"/>
      <c r="E50" s="27" t="s">
        <v>131</v>
      </c>
      <c r="F50" s="28">
        <v>1503</v>
      </c>
      <c r="G50" s="28">
        <v>27</v>
      </c>
      <c r="H50" s="28">
        <v>0</v>
      </c>
      <c r="I50" s="28">
        <v>0</v>
      </c>
      <c r="J50" s="28">
        <v>398</v>
      </c>
      <c r="K50" s="28">
        <v>3</v>
      </c>
      <c r="L50" s="28">
        <v>0</v>
      </c>
      <c r="M50" s="28">
        <v>0</v>
      </c>
      <c r="N50" s="28">
        <f t="shared" si="0"/>
        <v>1931</v>
      </c>
    </row>
    <row r="51" spans="2:14" s="6" customFormat="1" ht="12">
      <c r="B51" s="46" t="s">
        <v>26</v>
      </c>
      <c r="C51" s="47"/>
      <c r="D51" s="48"/>
      <c r="E51" s="27" t="s">
        <v>132</v>
      </c>
      <c r="F51" s="28">
        <v>625</v>
      </c>
      <c r="G51" s="28">
        <v>6</v>
      </c>
      <c r="H51" s="28">
        <v>0</v>
      </c>
      <c r="I51" s="28">
        <v>0</v>
      </c>
      <c r="J51" s="28">
        <v>190</v>
      </c>
      <c r="K51" s="28">
        <v>3</v>
      </c>
      <c r="L51" s="28">
        <v>0</v>
      </c>
      <c r="M51" s="28">
        <v>0</v>
      </c>
      <c r="N51" s="28">
        <f t="shared" si="0"/>
        <v>824</v>
      </c>
    </row>
    <row r="52" spans="2:14" s="6" customFormat="1" ht="12">
      <c r="B52" s="46" t="s">
        <v>27</v>
      </c>
      <c r="C52" s="47"/>
      <c r="D52" s="48"/>
      <c r="E52" s="27" t="s">
        <v>133</v>
      </c>
      <c r="F52" s="28">
        <v>878</v>
      </c>
      <c r="G52" s="28">
        <v>21</v>
      </c>
      <c r="H52" s="28">
        <v>0</v>
      </c>
      <c r="I52" s="28">
        <v>0</v>
      </c>
      <c r="J52" s="28">
        <v>208</v>
      </c>
      <c r="K52" s="28">
        <v>0</v>
      </c>
      <c r="L52" s="28">
        <v>0</v>
      </c>
      <c r="M52" s="28">
        <v>0</v>
      </c>
      <c r="N52" s="28">
        <f t="shared" si="0"/>
        <v>1107</v>
      </c>
    </row>
    <row r="53" spans="2:14" s="6" customFormat="1" ht="12">
      <c r="B53" s="46" t="s">
        <v>28</v>
      </c>
      <c r="C53" s="47"/>
      <c r="D53" s="48"/>
      <c r="E53" s="31" t="s">
        <v>134</v>
      </c>
      <c r="F53" s="28">
        <v>853</v>
      </c>
      <c r="G53" s="28">
        <v>27</v>
      </c>
      <c r="H53" s="28">
        <v>0</v>
      </c>
      <c r="I53" s="28">
        <v>0</v>
      </c>
      <c r="J53" s="28">
        <v>398</v>
      </c>
      <c r="K53" s="28">
        <v>3</v>
      </c>
      <c r="L53" s="28">
        <v>0</v>
      </c>
      <c r="M53" s="28">
        <v>0</v>
      </c>
      <c r="N53" s="28">
        <f t="shared" si="0"/>
        <v>1281</v>
      </c>
    </row>
    <row r="54" spans="2:14" s="6" customFormat="1" ht="12">
      <c r="B54" s="46" t="s">
        <v>29</v>
      </c>
      <c r="C54" s="47"/>
      <c r="D54" s="48"/>
      <c r="E54" s="31" t="s">
        <v>135</v>
      </c>
      <c r="F54" s="28">
        <v>650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f t="shared" si="0"/>
        <v>650</v>
      </c>
    </row>
    <row r="55" spans="2:14" s="6" customFormat="1" ht="12.75" customHeight="1">
      <c r="B55" s="29" t="s">
        <v>45</v>
      </c>
      <c r="C55" s="32"/>
      <c r="D55" s="32"/>
      <c r="E55" s="31" t="s">
        <v>136</v>
      </c>
      <c r="F55" s="31">
        <v>1605</v>
      </c>
      <c r="G55" s="27">
        <v>23</v>
      </c>
      <c r="H55" s="27">
        <v>0</v>
      </c>
      <c r="I55" s="27">
        <v>0</v>
      </c>
      <c r="J55" s="27">
        <v>386</v>
      </c>
      <c r="K55" s="27">
        <v>2</v>
      </c>
      <c r="L55" s="27">
        <v>0</v>
      </c>
      <c r="M55" s="27">
        <v>0</v>
      </c>
      <c r="N55" s="27">
        <f t="shared" si="0"/>
        <v>2016</v>
      </c>
    </row>
    <row r="56" spans="2:14" s="6" customFormat="1" ht="12.75" customHeight="1">
      <c r="B56" s="29" t="s">
        <v>46</v>
      </c>
      <c r="C56" s="32"/>
      <c r="D56" s="32"/>
      <c r="E56" s="31" t="s">
        <v>137</v>
      </c>
      <c r="F56" s="31">
        <v>652</v>
      </c>
      <c r="G56" s="27">
        <v>5</v>
      </c>
      <c r="H56" s="27">
        <v>0</v>
      </c>
      <c r="I56" s="27">
        <v>0</v>
      </c>
      <c r="J56" s="27">
        <v>184</v>
      </c>
      <c r="K56" s="27">
        <v>2</v>
      </c>
      <c r="L56" s="27">
        <v>0</v>
      </c>
      <c r="M56" s="27">
        <v>0</v>
      </c>
      <c r="N56" s="27">
        <f t="shared" si="0"/>
        <v>843</v>
      </c>
    </row>
    <row r="57" spans="2:14" s="6" customFormat="1" ht="12.75" customHeight="1">
      <c r="B57" s="29" t="s">
        <v>47</v>
      </c>
      <c r="C57" s="32"/>
      <c r="D57" s="32"/>
      <c r="E57" s="31" t="s">
        <v>138</v>
      </c>
      <c r="F57" s="31">
        <v>953</v>
      </c>
      <c r="G57" s="27">
        <v>18</v>
      </c>
      <c r="H57" s="27">
        <v>0</v>
      </c>
      <c r="I57" s="27">
        <v>0</v>
      </c>
      <c r="J57" s="27">
        <v>202</v>
      </c>
      <c r="K57" s="27">
        <v>0</v>
      </c>
      <c r="L57" s="27">
        <v>0</v>
      </c>
      <c r="M57" s="27">
        <v>0</v>
      </c>
      <c r="N57" s="27">
        <f t="shared" si="0"/>
        <v>1173</v>
      </c>
    </row>
    <row r="58" spans="2:14" s="6" customFormat="1" ht="12.75" customHeight="1">
      <c r="B58" s="29" t="s">
        <v>48</v>
      </c>
      <c r="C58" s="32"/>
      <c r="D58" s="32"/>
      <c r="E58" s="31" t="s">
        <v>139</v>
      </c>
      <c r="F58" s="31">
        <v>866</v>
      </c>
      <c r="G58" s="27">
        <v>23</v>
      </c>
      <c r="H58" s="27">
        <v>0</v>
      </c>
      <c r="I58" s="27">
        <v>0</v>
      </c>
      <c r="J58" s="27">
        <v>386</v>
      </c>
      <c r="K58" s="27">
        <v>2</v>
      </c>
      <c r="L58" s="27">
        <v>0</v>
      </c>
      <c r="M58" s="27">
        <v>0</v>
      </c>
      <c r="N58" s="27">
        <f t="shared" si="0"/>
        <v>1277</v>
      </c>
    </row>
    <row r="59" spans="2:14" s="6" customFormat="1" ht="12.75" customHeight="1">
      <c r="B59" s="29" t="s">
        <v>49</v>
      </c>
      <c r="C59" s="32"/>
      <c r="D59" s="32"/>
      <c r="E59" s="31" t="s">
        <v>140</v>
      </c>
      <c r="F59" s="31">
        <v>739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f t="shared" si="0"/>
        <v>739</v>
      </c>
    </row>
    <row r="60" spans="2:14" s="6" customFormat="1" ht="12.75" customHeight="1">
      <c r="B60" s="29" t="s">
        <v>50</v>
      </c>
      <c r="C60" s="32"/>
      <c r="D60" s="32"/>
      <c r="E60" s="31" t="s">
        <v>141</v>
      </c>
      <c r="F60" s="33">
        <f>SUM(F25/F20)*100</f>
        <v>90.54316197866149</v>
      </c>
      <c r="G60" s="33">
        <f aca="true" t="shared" si="1" ref="G60:N60">SUM(G25/G20)*100</f>
        <v>89.1891891891892</v>
      </c>
      <c r="H60" s="33">
        <f t="shared" si="1"/>
        <v>86.414708886619</v>
      </c>
      <c r="I60" s="33">
        <f t="shared" si="1"/>
        <v>89.74569319114028</v>
      </c>
      <c r="J60" s="33">
        <f t="shared" si="1"/>
        <v>90.55306427503737</v>
      </c>
      <c r="K60" s="33">
        <f t="shared" si="1"/>
        <v>76.98229407236336</v>
      </c>
      <c r="L60" s="33">
        <f t="shared" si="1"/>
        <v>77.21774193548387</v>
      </c>
      <c r="M60" s="33">
        <f t="shared" si="1"/>
        <v>91.18942731277532</v>
      </c>
      <c r="N60" s="33">
        <f t="shared" si="1"/>
        <v>88.0943969476436</v>
      </c>
    </row>
    <row r="61" spans="2:14" s="6" customFormat="1" ht="12.75" customHeight="1">
      <c r="B61" s="29" t="s">
        <v>51</v>
      </c>
      <c r="C61" s="32"/>
      <c r="D61" s="32"/>
      <c r="E61" s="31" t="s">
        <v>142</v>
      </c>
      <c r="F61" s="33">
        <f aca="true" t="shared" si="2" ref="F61:N64">SUM(F26/F21)*100</f>
        <v>91.06529209621993</v>
      </c>
      <c r="G61" s="33">
        <f t="shared" si="2"/>
        <v>89.29133858267716</v>
      </c>
      <c r="H61" s="33">
        <f t="shared" si="2"/>
        <v>85.41882109617373</v>
      </c>
      <c r="I61" s="33">
        <f t="shared" si="2"/>
        <v>88.97893030794165</v>
      </c>
      <c r="J61" s="33">
        <f t="shared" si="2"/>
        <v>89.43041691133294</v>
      </c>
      <c r="K61" s="33">
        <f t="shared" si="2"/>
        <v>77.72861356932154</v>
      </c>
      <c r="L61" s="33">
        <f t="shared" si="2"/>
        <v>73.62204724409449</v>
      </c>
      <c r="M61" s="33">
        <f t="shared" si="2"/>
        <v>88.39285714285714</v>
      </c>
      <c r="N61" s="33">
        <f t="shared" si="2"/>
        <v>87.58959943780745</v>
      </c>
    </row>
    <row r="62" spans="2:14" s="6" customFormat="1" ht="12.75" customHeight="1">
      <c r="B62" s="29" t="s">
        <v>52</v>
      </c>
      <c r="C62" s="32"/>
      <c r="D62" s="32"/>
      <c r="E62" s="31" t="s">
        <v>143</v>
      </c>
      <c r="F62" s="33">
        <f t="shared" si="2"/>
        <v>90.0335409678965</v>
      </c>
      <c r="G62" s="33">
        <f t="shared" si="2"/>
        <v>89.08507223113965</v>
      </c>
      <c r="H62" s="33">
        <f t="shared" si="2"/>
        <v>87.38647830474268</v>
      </c>
      <c r="I62" s="33">
        <f t="shared" si="2"/>
        <v>90.53156146179401</v>
      </c>
      <c r="J62" s="33">
        <f t="shared" si="2"/>
        <v>91.71741778319124</v>
      </c>
      <c r="K62" s="33">
        <f t="shared" si="2"/>
        <v>76.16747181964574</v>
      </c>
      <c r="L62" s="33">
        <f t="shared" si="2"/>
        <v>80.99173553719008</v>
      </c>
      <c r="M62" s="33">
        <f t="shared" si="2"/>
        <v>93.91304347826087</v>
      </c>
      <c r="N62" s="33">
        <f t="shared" si="2"/>
        <v>88.60471724921852</v>
      </c>
    </row>
    <row r="63" spans="2:14" s="6" customFormat="1" ht="12.75" customHeight="1">
      <c r="B63" s="29" t="s">
        <v>53</v>
      </c>
      <c r="C63" s="32"/>
      <c r="D63" s="32"/>
      <c r="E63" s="31" t="s">
        <v>144</v>
      </c>
      <c r="F63" s="33">
        <f t="shared" si="2"/>
        <v>97.87390029325513</v>
      </c>
      <c r="G63" s="33">
        <f t="shared" si="2"/>
        <v>88.1578947368421</v>
      </c>
      <c r="H63" s="33">
        <f t="shared" si="2"/>
        <v>93.51351351351352</v>
      </c>
      <c r="I63" s="33">
        <f t="shared" si="2"/>
        <v>108.17610062893081</v>
      </c>
      <c r="J63" s="33">
        <f t="shared" si="2"/>
        <v>95.9090909090909</v>
      </c>
      <c r="K63" s="33">
        <f t="shared" si="2"/>
        <v>89.43661971830986</v>
      </c>
      <c r="L63" s="33">
        <f t="shared" si="2"/>
        <v>83.33333333333334</v>
      </c>
      <c r="M63" s="33">
        <f t="shared" si="2"/>
        <v>86.3013698630137</v>
      </c>
      <c r="N63" s="33">
        <f t="shared" si="2"/>
        <v>95.83503470804409</v>
      </c>
    </row>
    <row r="64" spans="2:14" s="6" customFormat="1" ht="12.75" customHeight="1">
      <c r="B64" s="29" t="s">
        <v>54</v>
      </c>
      <c r="C64" s="32"/>
      <c r="D64" s="32"/>
      <c r="E64" s="31" t="s">
        <v>145</v>
      </c>
      <c r="F64" s="33">
        <f t="shared" si="2"/>
        <v>86.92028985507247</v>
      </c>
      <c r="G64" s="33">
        <f t="shared" si="2"/>
        <v>89.41747572815534</v>
      </c>
      <c r="H64" s="33">
        <f t="shared" si="2"/>
        <v>85.67399887196842</v>
      </c>
      <c r="I64" s="33">
        <f t="shared" si="2"/>
        <v>86.9811320754717</v>
      </c>
      <c r="J64" s="33">
        <f t="shared" si="2"/>
        <v>90.176</v>
      </c>
      <c r="K64" s="33">
        <f t="shared" si="2"/>
        <v>75.45375972342264</v>
      </c>
      <c r="L64" s="33">
        <f t="shared" si="2"/>
        <v>76.07655502392345</v>
      </c>
      <c r="M64" s="33">
        <f t="shared" si="2"/>
        <v>92.1259842519685</v>
      </c>
      <c r="N64" s="33">
        <f t="shared" si="2"/>
        <v>86.47470950102529</v>
      </c>
    </row>
    <row r="65" spans="2:14" s="6" customFormat="1" ht="12.75" customHeight="1">
      <c r="B65" s="29" t="s">
        <v>55</v>
      </c>
      <c r="C65" s="32"/>
      <c r="D65" s="32"/>
      <c r="E65" s="31" t="s">
        <v>146</v>
      </c>
      <c r="F65" s="33">
        <f>SUM((F20-F25)/F20)*100</f>
        <v>9.456838021338507</v>
      </c>
      <c r="G65" s="33">
        <f aca="true" t="shared" si="3" ref="G65:N65">SUM((G20-G25)/G20)*100</f>
        <v>10.81081081081081</v>
      </c>
      <c r="H65" s="33">
        <f t="shared" si="3"/>
        <v>13.585291113381</v>
      </c>
      <c r="I65" s="33">
        <f t="shared" si="3"/>
        <v>10.254306808859722</v>
      </c>
      <c r="J65" s="33">
        <f t="shared" si="3"/>
        <v>9.44693572496263</v>
      </c>
      <c r="K65" s="33">
        <f t="shared" si="3"/>
        <v>23.017705927636644</v>
      </c>
      <c r="L65" s="33">
        <f t="shared" si="3"/>
        <v>22.782258064516128</v>
      </c>
      <c r="M65" s="33">
        <f t="shared" si="3"/>
        <v>8.81057268722467</v>
      </c>
      <c r="N65" s="33">
        <f t="shared" si="3"/>
        <v>11.90560305235639</v>
      </c>
    </row>
    <row r="66" spans="2:14" s="6" customFormat="1" ht="12.75" customHeight="1">
      <c r="B66" s="29" t="s">
        <v>56</v>
      </c>
      <c r="C66" s="32"/>
      <c r="D66" s="32"/>
      <c r="E66" s="31" t="s">
        <v>147</v>
      </c>
      <c r="F66" s="33">
        <f aca="true" t="shared" si="4" ref="F66:N69">SUM((F21-F26)/F21)*100</f>
        <v>8.934707903780069</v>
      </c>
      <c r="G66" s="33">
        <f t="shared" si="4"/>
        <v>10.708661417322835</v>
      </c>
      <c r="H66" s="33">
        <f t="shared" si="4"/>
        <v>14.581178903826267</v>
      </c>
      <c r="I66" s="33">
        <f t="shared" si="4"/>
        <v>11.021069692058347</v>
      </c>
      <c r="J66" s="33">
        <f t="shared" si="4"/>
        <v>10.569583088667057</v>
      </c>
      <c r="K66" s="33">
        <f t="shared" si="4"/>
        <v>22.271386430678465</v>
      </c>
      <c r="L66" s="33">
        <f t="shared" si="4"/>
        <v>26.37795275590551</v>
      </c>
      <c r="M66" s="33">
        <f t="shared" si="4"/>
        <v>11.607142857142858</v>
      </c>
      <c r="N66" s="33">
        <f t="shared" si="4"/>
        <v>12.410400562192551</v>
      </c>
    </row>
    <row r="67" spans="2:14" s="6" customFormat="1" ht="12.75" customHeight="1">
      <c r="B67" s="29" t="s">
        <v>57</v>
      </c>
      <c r="C67" s="32"/>
      <c r="D67" s="32"/>
      <c r="E67" s="31" t="s">
        <v>148</v>
      </c>
      <c r="F67" s="33">
        <f t="shared" si="4"/>
        <v>9.966459032103497</v>
      </c>
      <c r="G67" s="33">
        <f t="shared" si="4"/>
        <v>10.914927768860354</v>
      </c>
      <c r="H67" s="33">
        <f t="shared" si="4"/>
        <v>12.613521695257315</v>
      </c>
      <c r="I67" s="33">
        <f t="shared" si="4"/>
        <v>9.46843853820598</v>
      </c>
      <c r="J67" s="33">
        <f t="shared" si="4"/>
        <v>8.28258221680877</v>
      </c>
      <c r="K67" s="33">
        <f t="shared" si="4"/>
        <v>23.832528180354267</v>
      </c>
      <c r="L67" s="33">
        <f t="shared" si="4"/>
        <v>19.00826446280992</v>
      </c>
      <c r="M67" s="33">
        <f t="shared" si="4"/>
        <v>6.086956521739131</v>
      </c>
      <c r="N67" s="33">
        <f t="shared" si="4"/>
        <v>11.39528275078147</v>
      </c>
    </row>
    <row r="68" spans="2:14" s="6" customFormat="1" ht="12.75" customHeight="1">
      <c r="B68" s="29" t="s">
        <v>58</v>
      </c>
      <c r="C68" s="32"/>
      <c r="D68" s="32"/>
      <c r="E68" s="31" t="s">
        <v>149</v>
      </c>
      <c r="F68" s="33">
        <f t="shared" si="4"/>
        <v>2.126099706744868</v>
      </c>
      <c r="G68" s="33">
        <f t="shared" si="4"/>
        <v>11.842105263157894</v>
      </c>
      <c r="H68" s="33">
        <f t="shared" si="4"/>
        <v>6.486486486486487</v>
      </c>
      <c r="I68" s="33">
        <f t="shared" si="4"/>
        <v>-8.176100628930817</v>
      </c>
      <c r="J68" s="33">
        <f t="shared" si="4"/>
        <v>4.090909090909091</v>
      </c>
      <c r="K68" s="33">
        <f t="shared" si="4"/>
        <v>10.56338028169014</v>
      </c>
      <c r="L68" s="33">
        <f t="shared" si="4"/>
        <v>16.666666666666664</v>
      </c>
      <c r="M68" s="33">
        <f t="shared" si="4"/>
        <v>13.698630136986301</v>
      </c>
      <c r="N68" s="33">
        <f t="shared" si="4"/>
        <v>4.1649652919559</v>
      </c>
    </row>
    <row r="69" spans="2:14" s="6" customFormat="1" ht="12.75" customHeight="1">
      <c r="B69" s="29" t="s">
        <v>59</v>
      </c>
      <c r="C69" s="32"/>
      <c r="D69" s="32"/>
      <c r="E69" s="31" t="s">
        <v>150</v>
      </c>
      <c r="F69" s="33">
        <f t="shared" si="4"/>
        <v>13.079710144927537</v>
      </c>
      <c r="G69" s="33">
        <f t="shared" si="4"/>
        <v>10.58252427184466</v>
      </c>
      <c r="H69" s="33">
        <f t="shared" si="4"/>
        <v>14.326001128031585</v>
      </c>
      <c r="I69" s="33">
        <f t="shared" si="4"/>
        <v>13.018867924528301</v>
      </c>
      <c r="J69" s="33">
        <f t="shared" si="4"/>
        <v>9.824</v>
      </c>
      <c r="K69" s="33">
        <f t="shared" si="4"/>
        <v>24.546240276577354</v>
      </c>
      <c r="L69" s="33">
        <f t="shared" si="4"/>
        <v>23.923444976076556</v>
      </c>
      <c r="M69" s="33">
        <f t="shared" si="4"/>
        <v>7.874015748031496</v>
      </c>
      <c r="N69" s="33">
        <f t="shared" si="4"/>
        <v>13.52529049897471</v>
      </c>
    </row>
    <row r="70" spans="2:14" s="6" customFormat="1" ht="12.75" customHeight="1">
      <c r="B70" s="29" t="s">
        <v>60</v>
      </c>
      <c r="C70" s="32"/>
      <c r="D70" s="32"/>
      <c r="E70" s="31" t="s">
        <v>151</v>
      </c>
      <c r="F70" s="33">
        <f>SUM(F35/F30)*100</f>
        <v>97.48748334940977</v>
      </c>
      <c r="G70" s="33">
        <f aca="true" t="shared" si="5" ref="G70:N70">SUM(G35/G30)*100</f>
        <v>98.65939893930465</v>
      </c>
      <c r="H70" s="33">
        <f t="shared" si="5"/>
        <v>96.73208751995492</v>
      </c>
      <c r="I70" s="33">
        <f t="shared" si="5"/>
        <v>95.82292038557658</v>
      </c>
      <c r="J70" s="33">
        <f t="shared" si="5"/>
        <v>97.68358557594044</v>
      </c>
      <c r="K70" s="33">
        <f t="shared" si="5"/>
        <v>93.19627274071884</v>
      </c>
      <c r="L70" s="33">
        <f t="shared" si="5"/>
        <v>91.67297501892506</v>
      </c>
      <c r="M70" s="33">
        <f t="shared" si="5"/>
        <v>95.75551782682513</v>
      </c>
      <c r="N70" s="33">
        <f t="shared" si="5"/>
        <v>96.78933582302446</v>
      </c>
    </row>
    <row r="71" spans="2:14" s="6" customFormat="1" ht="12.75" customHeight="1">
      <c r="B71" s="29" t="s">
        <v>61</v>
      </c>
      <c r="C71" s="32"/>
      <c r="D71" s="32"/>
      <c r="E71" s="31" t="s">
        <v>152</v>
      </c>
      <c r="F71" s="33">
        <f>SUM(F36/F31)*100</f>
        <v>97.06253378987205</v>
      </c>
      <c r="G71" s="33">
        <f aca="true" t="shared" si="6" ref="G71:N71">SUM(G36/G31)*100</f>
        <v>98.95950506186728</v>
      </c>
      <c r="H71" s="33">
        <f t="shared" si="6"/>
        <v>96.0716243376576</v>
      </c>
      <c r="I71" s="33">
        <f t="shared" si="6"/>
        <v>95.4325259515571</v>
      </c>
      <c r="J71" s="33">
        <f t="shared" si="6"/>
        <v>97.66708098288555</v>
      </c>
      <c r="K71" s="33">
        <f t="shared" si="6"/>
        <v>93.07909604519774</v>
      </c>
      <c r="L71" s="33">
        <f t="shared" si="6"/>
        <v>91.78571428571428</v>
      </c>
      <c r="M71" s="33">
        <f t="shared" si="6"/>
        <v>95.48494983277592</v>
      </c>
      <c r="N71" s="33">
        <f t="shared" si="6"/>
        <v>96.54650106028477</v>
      </c>
    </row>
    <row r="72" spans="2:14" s="6" customFormat="1" ht="12.75" customHeight="1">
      <c r="B72" s="29" t="s">
        <v>62</v>
      </c>
      <c r="C72" s="32"/>
      <c r="D72" s="32"/>
      <c r="E72" s="31" t="s">
        <v>153</v>
      </c>
      <c r="F72" s="33">
        <f aca="true" t="shared" si="7" ref="F72:N74">SUM(F37/F32)*100</f>
        <v>97.92935444579781</v>
      </c>
      <c r="G72" s="33">
        <f t="shared" si="7"/>
        <v>98.32920792079209</v>
      </c>
      <c r="H72" s="33">
        <f t="shared" si="7"/>
        <v>97.43044822256569</v>
      </c>
      <c r="I72" s="33">
        <f t="shared" si="7"/>
        <v>96.23893805309734</v>
      </c>
      <c r="J72" s="33">
        <f t="shared" si="7"/>
        <v>97.70069375619426</v>
      </c>
      <c r="K72" s="33">
        <f t="shared" si="7"/>
        <v>93.32505433095312</v>
      </c>
      <c r="L72" s="33">
        <f t="shared" si="7"/>
        <v>91.54589371980676</v>
      </c>
      <c r="M72" s="33">
        <f t="shared" si="7"/>
        <v>96.03448275862068</v>
      </c>
      <c r="N72" s="33">
        <f t="shared" si="7"/>
        <v>97.04580600437264</v>
      </c>
    </row>
    <row r="73" spans="2:14" s="6" customFormat="1" ht="12.75" customHeight="1">
      <c r="B73" s="29" t="s">
        <v>63</v>
      </c>
      <c r="C73" s="32"/>
      <c r="D73" s="32"/>
      <c r="E73" s="31" t="s">
        <v>154</v>
      </c>
      <c r="F73" s="33">
        <f t="shared" si="7"/>
        <v>98.09139784946237</v>
      </c>
      <c r="G73" s="33">
        <f t="shared" si="7"/>
        <v>106.14628149969269</v>
      </c>
      <c r="H73" s="33">
        <f t="shared" si="7"/>
        <v>96.30450849963044</v>
      </c>
      <c r="I73" s="33">
        <f t="shared" si="7"/>
        <v>97.4477958236659</v>
      </c>
      <c r="J73" s="33">
        <f t="shared" si="7"/>
        <v>98.86439545758184</v>
      </c>
      <c r="K73" s="33">
        <f t="shared" si="7"/>
        <v>93.21266968325791</v>
      </c>
      <c r="L73" s="33">
        <f t="shared" si="7"/>
        <v>92.17877094972067</v>
      </c>
      <c r="M73" s="33">
        <f t="shared" si="7"/>
        <v>93.98340248962656</v>
      </c>
      <c r="N73" s="33">
        <f t="shared" si="7"/>
        <v>98.36141886230332</v>
      </c>
    </row>
    <row r="74" spans="2:14" s="6" customFormat="1" ht="12.75" customHeight="1">
      <c r="B74" s="29" t="s">
        <v>64</v>
      </c>
      <c r="C74" s="32"/>
      <c r="D74" s="32"/>
      <c r="E74" s="31" t="s">
        <v>155</v>
      </c>
      <c r="F74" s="33">
        <f t="shared" si="7"/>
        <v>97.36302697911474</v>
      </c>
      <c r="G74" s="33">
        <f t="shared" si="7"/>
        <v>96.29916682813409</v>
      </c>
      <c r="H74" s="33">
        <f t="shared" si="7"/>
        <v>96.79432013769363</v>
      </c>
      <c r="I74" s="33">
        <f t="shared" si="7"/>
        <v>95.52742616033754</v>
      </c>
      <c r="J74" s="33">
        <f t="shared" si="7"/>
        <v>97.59080411505354</v>
      </c>
      <c r="K74" s="33">
        <f t="shared" si="7"/>
        <v>93.19448999672024</v>
      </c>
      <c r="L74" s="33">
        <f t="shared" si="7"/>
        <v>91.54394299287411</v>
      </c>
      <c r="M74" s="33">
        <f t="shared" si="7"/>
        <v>96.21131270010672</v>
      </c>
      <c r="N74" s="33">
        <f t="shared" si="7"/>
        <v>96.53494433312744</v>
      </c>
    </row>
    <row r="75" spans="2:14" s="6" customFormat="1" ht="12.75" customHeight="1">
      <c r="B75" s="29" t="s">
        <v>65</v>
      </c>
      <c r="C75" s="32"/>
      <c r="D75" s="32"/>
      <c r="E75" s="31" t="s">
        <v>156</v>
      </c>
      <c r="F75" s="33">
        <f>SUM((F30-F35)/F30)*100</f>
        <v>2.5125166505902348</v>
      </c>
      <c r="G75" s="33">
        <f aca="true" t="shared" si="8" ref="G75:N75">SUM((G30-G35)/G30)*100</f>
        <v>1.3406010606953447</v>
      </c>
      <c r="H75" s="33">
        <f t="shared" si="8"/>
        <v>3.2679124800450743</v>
      </c>
      <c r="I75" s="33">
        <f t="shared" si="8"/>
        <v>4.17707961442342</v>
      </c>
      <c r="J75" s="33">
        <f t="shared" si="8"/>
        <v>2.3164144240595648</v>
      </c>
      <c r="K75" s="33">
        <f t="shared" si="8"/>
        <v>6.803727259281171</v>
      </c>
      <c r="L75" s="33">
        <f t="shared" si="8"/>
        <v>8.327024981074944</v>
      </c>
      <c r="M75" s="33">
        <f t="shared" si="8"/>
        <v>4.244482173174872</v>
      </c>
      <c r="N75" s="33">
        <f t="shared" si="8"/>
        <v>3.210664176975544</v>
      </c>
    </row>
    <row r="76" spans="2:14" s="6" customFormat="1" ht="12.75" customHeight="1">
      <c r="B76" s="29" t="s">
        <v>66</v>
      </c>
      <c r="C76" s="32"/>
      <c r="D76" s="32"/>
      <c r="E76" s="31" t="s">
        <v>157</v>
      </c>
      <c r="F76" s="33">
        <f aca="true" t="shared" si="9" ref="F76:N79">SUM((F31-F36)/F31)*100</f>
        <v>2.9374662101279507</v>
      </c>
      <c r="G76" s="33">
        <f t="shared" si="9"/>
        <v>1.0404949381327335</v>
      </c>
      <c r="H76" s="33">
        <f t="shared" si="9"/>
        <v>3.928375662342408</v>
      </c>
      <c r="I76" s="33">
        <f t="shared" si="9"/>
        <v>4.567474048442906</v>
      </c>
      <c r="J76" s="33">
        <f t="shared" si="9"/>
        <v>2.332919017114447</v>
      </c>
      <c r="K76" s="33">
        <f t="shared" si="9"/>
        <v>6.9209039548022595</v>
      </c>
      <c r="L76" s="33">
        <f t="shared" si="9"/>
        <v>8.214285714285714</v>
      </c>
      <c r="M76" s="33">
        <f t="shared" si="9"/>
        <v>4.51505016722408</v>
      </c>
      <c r="N76" s="33">
        <f t="shared" si="9"/>
        <v>3.4534989397152374</v>
      </c>
    </row>
    <row r="77" spans="2:14" s="6" customFormat="1" ht="12.75" customHeight="1">
      <c r="B77" s="29" t="s">
        <v>67</v>
      </c>
      <c r="C77" s="32"/>
      <c r="D77" s="32"/>
      <c r="E77" s="31" t="s">
        <v>158</v>
      </c>
      <c r="F77" s="33">
        <f t="shared" si="9"/>
        <v>2.0706455542021924</v>
      </c>
      <c r="G77" s="33">
        <f t="shared" si="9"/>
        <v>1.670792079207921</v>
      </c>
      <c r="H77" s="33">
        <f t="shared" si="9"/>
        <v>2.569551777434312</v>
      </c>
      <c r="I77" s="33">
        <f t="shared" si="9"/>
        <v>3.761061946902655</v>
      </c>
      <c r="J77" s="33">
        <f t="shared" si="9"/>
        <v>2.2993062438057486</v>
      </c>
      <c r="K77" s="33">
        <f t="shared" si="9"/>
        <v>6.674945669046879</v>
      </c>
      <c r="L77" s="33">
        <f t="shared" si="9"/>
        <v>8.454106280193237</v>
      </c>
      <c r="M77" s="33">
        <f t="shared" si="9"/>
        <v>3.9655172413793105</v>
      </c>
      <c r="N77" s="33">
        <f t="shared" si="9"/>
        <v>2.9541939956273664</v>
      </c>
    </row>
    <row r="78" spans="2:14" s="6" customFormat="1" ht="12.75" customHeight="1">
      <c r="B78" s="29" t="s">
        <v>68</v>
      </c>
      <c r="C78" s="32"/>
      <c r="D78" s="32"/>
      <c r="E78" s="31" t="s">
        <v>159</v>
      </c>
      <c r="F78" s="33">
        <f t="shared" si="9"/>
        <v>1.9086021505376343</v>
      </c>
      <c r="G78" s="33">
        <f t="shared" si="9"/>
        <v>-6.146281499692686</v>
      </c>
      <c r="H78" s="33">
        <f t="shared" si="9"/>
        <v>3.6954915003695494</v>
      </c>
      <c r="I78" s="33">
        <f t="shared" si="9"/>
        <v>2.5522041763341066</v>
      </c>
      <c r="J78" s="33">
        <f t="shared" si="9"/>
        <v>1.1356045424181698</v>
      </c>
      <c r="K78" s="33">
        <f t="shared" si="9"/>
        <v>6.787330316742081</v>
      </c>
      <c r="L78" s="33">
        <f t="shared" si="9"/>
        <v>7.82122905027933</v>
      </c>
      <c r="M78" s="33">
        <f t="shared" si="9"/>
        <v>6.016597510373444</v>
      </c>
      <c r="N78" s="33">
        <f t="shared" si="9"/>
        <v>1.6385811376966763</v>
      </c>
    </row>
    <row r="79" spans="2:14" s="6" customFormat="1" ht="12.75" customHeight="1">
      <c r="B79" s="29" t="s">
        <v>69</v>
      </c>
      <c r="C79" s="32"/>
      <c r="D79" s="32"/>
      <c r="E79" s="31" t="s">
        <v>160</v>
      </c>
      <c r="F79" s="33">
        <f t="shared" si="9"/>
        <v>2.6369730208852697</v>
      </c>
      <c r="G79" s="33">
        <f t="shared" si="9"/>
        <v>3.7008331718659173</v>
      </c>
      <c r="H79" s="33">
        <f t="shared" si="9"/>
        <v>3.205679862306368</v>
      </c>
      <c r="I79" s="33">
        <f t="shared" si="9"/>
        <v>4.472573839662447</v>
      </c>
      <c r="J79" s="33">
        <f t="shared" si="9"/>
        <v>2.4091958849464623</v>
      </c>
      <c r="K79" s="33">
        <f t="shared" si="9"/>
        <v>6.805510003279763</v>
      </c>
      <c r="L79" s="33">
        <f t="shared" si="9"/>
        <v>8.45605700712589</v>
      </c>
      <c r="M79" s="33">
        <f t="shared" si="9"/>
        <v>3.7886872998932764</v>
      </c>
      <c r="N79" s="33">
        <f t="shared" si="9"/>
        <v>3.4650556668725616</v>
      </c>
    </row>
    <row r="80" spans="2:14" s="6" customFormat="1" ht="12.75" customHeight="1">
      <c r="B80" s="29" t="s">
        <v>70</v>
      </c>
      <c r="C80" s="32"/>
      <c r="D80" s="32"/>
      <c r="E80" s="31" t="s">
        <v>161</v>
      </c>
      <c r="F80" s="33">
        <f>SUM(F45/F40)*100</f>
        <v>95.91266375545851</v>
      </c>
      <c r="G80" s="33">
        <f aca="true" t="shared" si="10" ref="G80:N80">SUM(G45/G40)*100</f>
        <v>95.41446208112875</v>
      </c>
      <c r="H80" s="33">
        <f t="shared" si="10"/>
        <v>91.90887666928515</v>
      </c>
      <c r="I80" s="33">
        <f t="shared" si="10"/>
        <v>90.22801302931596</v>
      </c>
      <c r="J80" s="33">
        <f t="shared" si="10"/>
        <v>95.3414505029116</v>
      </c>
      <c r="K80" s="33">
        <f t="shared" si="10"/>
        <v>95.27027027027027</v>
      </c>
      <c r="L80" s="33">
        <f t="shared" si="10"/>
        <v>94.54545454545455</v>
      </c>
      <c r="M80" s="33">
        <f t="shared" si="10"/>
        <v>91.2</v>
      </c>
      <c r="N80" s="33">
        <f t="shared" si="10"/>
        <v>95.00046377887024</v>
      </c>
    </row>
    <row r="81" spans="2:14" s="6" customFormat="1" ht="12.75" customHeight="1">
      <c r="B81" s="29" t="s">
        <v>71</v>
      </c>
      <c r="C81" s="32"/>
      <c r="D81" s="32"/>
      <c r="E81" s="31" t="s">
        <v>162</v>
      </c>
      <c r="F81" s="33">
        <f aca="true" t="shared" si="11" ref="F81:N84">SUM(F46/F41)*100</f>
        <v>94.25287356321839</v>
      </c>
      <c r="G81" s="33">
        <f t="shared" si="11"/>
        <v>94.59016393442623</v>
      </c>
      <c r="H81" s="33">
        <f t="shared" si="11"/>
        <v>89.0909090909091</v>
      </c>
      <c r="I81" s="33">
        <f t="shared" si="11"/>
        <v>91.30434782608695</v>
      </c>
      <c r="J81" s="33">
        <f t="shared" si="11"/>
        <v>94.67980295566502</v>
      </c>
      <c r="K81" s="33">
        <f t="shared" si="11"/>
        <v>100</v>
      </c>
      <c r="L81" s="33">
        <f t="shared" si="11"/>
        <v>100</v>
      </c>
      <c r="M81" s="33">
        <f t="shared" si="11"/>
        <v>91.7910447761194</v>
      </c>
      <c r="N81" s="33">
        <f t="shared" si="11"/>
        <v>93.74673401846368</v>
      </c>
    </row>
    <row r="82" spans="2:14" s="6" customFormat="1" ht="12.75" customHeight="1">
      <c r="B82" s="29" t="s">
        <v>72</v>
      </c>
      <c r="C82" s="32"/>
      <c r="D82" s="32"/>
      <c r="E82" s="31" t="s">
        <v>163</v>
      </c>
      <c r="F82" s="33">
        <f t="shared" si="11"/>
        <v>97.79850746268657</v>
      </c>
      <c r="G82" s="33">
        <f t="shared" si="11"/>
        <v>96.37404580152672</v>
      </c>
      <c r="H82" s="33">
        <f t="shared" si="11"/>
        <v>94.94290375203916</v>
      </c>
      <c r="I82" s="33">
        <f t="shared" si="11"/>
        <v>89.04109589041096</v>
      </c>
      <c r="J82" s="33">
        <f t="shared" si="11"/>
        <v>96.10983981693364</v>
      </c>
      <c r="K82" s="33">
        <f t="shared" si="11"/>
        <v>88.70967741935483</v>
      </c>
      <c r="L82" s="33">
        <f t="shared" si="11"/>
        <v>88</v>
      </c>
      <c r="M82" s="33">
        <f t="shared" si="11"/>
        <v>90.51724137931035</v>
      </c>
      <c r="N82" s="33">
        <f t="shared" si="11"/>
        <v>96.42857142857143</v>
      </c>
    </row>
    <row r="83" spans="2:14" s="6" customFormat="1" ht="12">
      <c r="B83" s="29" t="s">
        <v>73</v>
      </c>
      <c r="C83" s="32"/>
      <c r="D83" s="32"/>
      <c r="E83" s="31" t="s">
        <v>164</v>
      </c>
      <c r="F83" s="33">
        <f t="shared" si="11"/>
        <v>100.3709810387469</v>
      </c>
      <c r="G83" s="33">
        <f t="shared" si="11"/>
        <v>98.2185273159145</v>
      </c>
      <c r="H83" s="33">
        <f t="shared" si="11"/>
        <v>97.32441471571906</v>
      </c>
      <c r="I83" s="33">
        <v>0</v>
      </c>
      <c r="J83" s="33">
        <f t="shared" si="11"/>
        <v>97.01986754966887</v>
      </c>
      <c r="K83" s="33">
        <f t="shared" si="11"/>
        <v>100</v>
      </c>
      <c r="L83" s="33">
        <f t="shared" si="11"/>
        <v>94.54545454545455</v>
      </c>
      <c r="M83" s="33">
        <f t="shared" si="11"/>
        <v>94.41340782122904</v>
      </c>
      <c r="N83" s="33">
        <f t="shared" si="11"/>
        <v>98.79095163806552</v>
      </c>
    </row>
    <row r="84" spans="2:14" s="6" customFormat="1" ht="12">
      <c r="B84" s="29" t="s">
        <v>74</v>
      </c>
      <c r="C84" s="32"/>
      <c r="D84" s="32"/>
      <c r="E84" s="31" t="s">
        <v>165</v>
      </c>
      <c r="F84" s="33">
        <f t="shared" si="11"/>
        <v>92.63413155501668</v>
      </c>
      <c r="G84" s="33">
        <f t="shared" si="11"/>
        <v>87.32876712328768</v>
      </c>
      <c r="H84" s="33">
        <f t="shared" si="11"/>
        <v>87.1111111111111</v>
      </c>
      <c r="I84" s="33">
        <f t="shared" si="11"/>
        <v>90.22801302931596</v>
      </c>
      <c r="J84" s="33">
        <f t="shared" si="11"/>
        <v>93.79450661241098</v>
      </c>
      <c r="K84" s="33">
        <f t="shared" si="11"/>
        <v>73.07692307692307</v>
      </c>
      <c r="L84" s="33">
        <v>0</v>
      </c>
      <c r="M84" s="33">
        <f t="shared" si="11"/>
        <v>83.09859154929578</v>
      </c>
      <c r="N84" s="33">
        <f t="shared" si="11"/>
        <v>91.56200247656112</v>
      </c>
    </row>
    <row r="85" spans="2:14" s="6" customFormat="1" ht="12">
      <c r="B85" s="29" t="s">
        <v>75</v>
      </c>
      <c r="C85" s="32"/>
      <c r="D85" s="32"/>
      <c r="E85" s="31" t="s">
        <v>166</v>
      </c>
      <c r="F85" s="33">
        <f>SUM((F40-F45)/F40)*100</f>
        <v>4.0873362445414845</v>
      </c>
      <c r="G85" s="33">
        <f aca="true" t="shared" si="12" ref="G85:N85">SUM((G40-G45)/G40)*100</f>
        <v>4.5855379188712515</v>
      </c>
      <c r="H85" s="33">
        <f t="shared" si="12"/>
        <v>8.091123330714847</v>
      </c>
      <c r="I85" s="33">
        <f t="shared" si="12"/>
        <v>9.77198697068404</v>
      </c>
      <c r="J85" s="33">
        <f t="shared" si="12"/>
        <v>4.658549497088407</v>
      </c>
      <c r="K85" s="33">
        <f t="shared" si="12"/>
        <v>4.72972972972973</v>
      </c>
      <c r="L85" s="33">
        <f t="shared" si="12"/>
        <v>5.454545454545454</v>
      </c>
      <c r="M85" s="33">
        <f t="shared" si="12"/>
        <v>8.799999999999999</v>
      </c>
      <c r="N85" s="33">
        <f t="shared" si="12"/>
        <v>4.999536221129765</v>
      </c>
    </row>
    <row r="86" spans="2:14" s="6" customFormat="1" ht="12">
      <c r="B86" s="29" t="s">
        <v>76</v>
      </c>
      <c r="C86" s="32"/>
      <c r="D86" s="32"/>
      <c r="E86" s="31" t="s">
        <v>167</v>
      </c>
      <c r="F86" s="33">
        <f aca="true" t="shared" si="13" ref="F86:N89">SUM((F41-F46)/F41)*100</f>
        <v>5.747126436781609</v>
      </c>
      <c r="G86" s="33">
        <f t="shared" si="13"/>
        <v>5.409836065573771</v>
      </c>
      <c r="H86" s="33">
        <f t="shared" si="13"/>
        <v>10.909090909090908</v>
      </c>
      <c r="I86" s="33">
        <f t="shared" si="13"/>
        <v>8.695652173913043</v>
      </c>
      <c r="J86" s="33">
        <f t="shared" si="13"/>
        <v>5.320197044334975</v>
      </c>
      <c r="K86" s="33">
        <f t="shared" si="13"/>
        <v>0</v>
      </c>
      <c r="L86" s="33">
        <f t="shared" si="13"/>
        <v>0</v>
      </c>
      <c r="M86" s="33">
        <f t="shared" si="13"/>
        <v>8.208955223880597</v>
      </c>
      <c r="N86" s="33">
        <f t="shared" si="13"/>
        <v>6.253265981536319</v>
      </c>
    </row>
    <row r="87" spans="2:14" s="6" customFormat="1" ht="12">
      <c r="B87" s="29" t="s">
        <v>77</v>
      </c>
      <c r="C87" s="32"/>
      <c r="D87" s="32"/>
      <c r="E87" s="31" t="s">
        <v>168</v>
      </c>
      <c r="F87" s="33">
        <f t="shared" si="13"/>
        <v>2.201492537313433</v>
      </c>
      <c r="G87" s="33">
        <f t="shared" si="13"/>
        <v>3.6259541984732824</v>
      </c>
      <c r="H87" s="33">
        <f t="shared" si="13"/>
        <v>5.057096247960848</v>
      </c>
      <c r="I87" s="33">
        <f t="shared" si="13"/>
        <v>10.95890410958904</v>
      </c>
      <c r="J87" s="33">
        <f t="shared" si="13"/>
        <v>3.8901601830663615</v>
      </c>
      <c r="K87" s="33">
        <f t="shared" si="13"/>
        <v>11.29032258064516</v>
      </c>
      <c r="L87" s="33">
        <f t="shared" si="13"/>
        <v>12</v>
      </c>
      <c r="M87" s="33">
        <f t="shared" si="13"/>
        <v>9.482758620689655</v>
      </c>
      <c r="N87" s="33">
        <f t="shared" si="13"/>
        <v>3.571428571428571</v>
      </c>
    </row>
    <row r="88" spans="2:14" s="6" customFormat="1" ht="12">
      <c r="B88" s="29" t="s">
        <v>78</v>
      </c>
      <c r="C88" s="32"/>
      <c r="D88" s="32"/>
      <c r="E88" s="31" t="s">
        <v>169</v>
      </c>
      <c r="F88" s="33">
        <f t="shared" si="13"/>
        <v>-0.3709810387469085</v>
      </c>
      <c r="G88" s="33">
        <f t="shared" si="13"/>
        <v>1.7814726840855106</v>
      </c>
      <c r="H88" s="33">
        <f t="shared" si="13"/>
        <v>2.6755852842809364</v>
      </c>
      <c r="I88" s="33">
        <v>0</v>
      </c>
      <c r="J88" s="33">
        <f t="shared" si="13"/>
        <v>2.980132450331126</v>
      </c>
      <c r="K88" s="33">
        <f t="shared" si="13"/>
        <v>0</v>
      </c>
      <c r="L88" s="33">
        <f t="shared" si="13"/>
        <v>5.454545454545454</v>
      </c>
      <c r="M88" s="33">
        <f t="shared" si="13"/>
        <v>5.58659217877095</v>
      </c>
      <c r="N88" s="33">
        <f t="shared" si="13"/>
        <v>1.2090483619344774</v>
      </c>
    </row>
    <row r="89" spans="2:14" s="6" customFormat="1" ht="12">
      <c r="B89" s="29" t="s">
        <v>79</v>
      </c>
      <c r="C89" s="32"/>
      <c r="D89" s="32"/>
      <c r="E89" s="31" t="s">
        <v>170</v>
      </c>
      <c r="F89" s="33">
        <f t="shared" si="13"/>
        <v>7.365868444983328</v>
      </c>
      <c r="G89" s="33">
        <f t="shared" si="13"/>
        <v>12.67123287671233</v>
      </c>
      <c r="H89" s="33">
        <f t="shared" si="13"/>
        <v>12.88888888888889</v>
      </c>
      <c r="I89" s="33">
        <f t="shared" si="13"/>
        <v>9.77198697068404</v>
      </c>
      <c r="J89" s="33">
        <f t="shared" si="13"/>
        <v>6.205493387589013</v>
      </c>
      <c r="K89" s="33">
        <f t="shared" si="13"/>
        <v>26.923076923076923</v>
      </c>
      <c r="L89" s="33">
        <v>0</v>
      </c>
      <c r="M89" s="33">
        <f t="shared" si="13"/>
        <v>16.901408450704224</v>
      </c>
      <c r="N89" s="33">
        <f t="shared" si="13"/>
        <v>8.437997523438883</v>
      </c>
    </row>
    <row r="90" spans="2:14" s="6" customFormat="1" ht="12">
      <c r="B90" s="29" t="s">
        <v>80</v>
      </c>
      <c r="C90" s="32"/>
      <c r="D90" s="32"/>
      <c r="E90" s="31" t="s">
        <v>171</v>
      </c>
      <c r="F90" s="33">
        <f aca="true" t="shared" si="14" ref="F90:G93">SUM(F55/F50)*100</f>
        <v>106.78642714570859</v>
      </c>
      <c r="G90" s="33">
        <f t="shared" si="14"/>
        <v>85.18518518518519</v>
      </c>
      <c r="H90" s="33">
        <v>0</v>
      </c>
      <c r="I90" s="33">
        <v>0</v>
      </c>
      <c r="J90" s="33">
        <f>SUM(J55/J50)*100</f>
        <v>96.98492462311557</v>
      </c>
      <c r="K90" s="33">
        <f>SUM(K55/K50)*100</f>
        <v>66.66666666666666</v>
      </c>
      <c r="L90" s="33">
        <v>0</v>
      </c>
      <c r="M90" s="33">
        <v>0</v>
      </c>
      <c r="N90" s="33">
        <f>SUM(N55/N50)*100</f>
        <v>104.40186431900568</v>
      </c>
    </row>
    <row r="91" spans="2:14" s="6" customFormat="1" ht="12">
      <c r="B91" s="29" t="s">
        <v>81</v>
      </c>
      <c r="C91" s="32"/>
      <c r="D91" s="32"/>
      <c r="E91" s="31" t="s">
        <v>172</v>
      </c>
      <c r="F91" s="33">
        <f t="shared" si="14"/>
        <v>104.32</v>
      </c>
      <c r="G91" s="33">
        <f t="shared" si="14"/>
        <v>83.33333333333334</v>
      </c>
      <c r="H91" s="33">
        <v>0</v>
      </c>
      <c r="I91" s="33">
        <v>0</v>
      </c>
      <c r="J91" s="33">
        <f>SUM(J56/J51)*100</f>
        <v>96.84210526315789</v>
      </c>
      <c r="K91" s="33">
        <f>SUM(K56/K51)*100</f>
        <v>66.66666666666666</v>
      </c>
      <c r="L91" s="33">
        <v>0</v>
      </c>
      <c r="M91" s="33">
        <v>0</v>
      </c>
      <c r="N91" s="33">
        <f>SUM(N56/N51)*100</f>
        <v>102.30582524271846</v>
      </c>
    </row>
    <row r="92" spans="2:14" s="6" customFormat="1" ht="12">
      <c r="B92" s="29" t="s">
        <v>82</v>
      </c>
      <c r="C92" s="32"/>
      <c r="D92" s="32"/>
      <c r="E92" s="31" t="s">
        <v>173</v>
      </c>
      <c r="F92" s="33">
        <f t="shared" si="14"/>
        <v>108.54214123006834</v>
      </c>
      <c r="G92" s="33">
        <f t="shared" si="14"/>
        <v>85.71428571428571</v>
      </c>
      <c r="H92" s="33">
        <v>0</v>
      </c>
      <c r="I92" s="33">
        <v>0</v>
      </c>
      <c r="J92" s="33">
        <f>SUM(J57/J52)*100</f>
        <v>97.11538461538461</v>
      </c>
      <c r="K92" s="33">
        <v>0</v>
      </c>
      <c r="L92" s="33">
        <v>0</v>
      </c>
      <c r="M92" s="33">
        <v>0</v>
      </c>
      <c r="N92" s="33">
        <f>SUM(N57/N52)*100</f>
        <v>105.96205962059622</v>
      </c>
    </row>
    <row r="93" spans="2:14" s="6" customFormat="1" ht="12">
      <c r="B93" s="29" t="s">
        <v>83</v>
      </c>
      <c r="C93" s="32"/>
      <c r="D93" s="32"/>
      <c r="E93" s="31" t="s">
        <v>174</v>
      </c>
      <c r="F93" s="33">
        <f t="shared" si="14"/>
        <v>101.52403282532238</v>
      </c>
      <c r="G93" s="33">
        <f t="shared" si="14"/>
        <v>85.18518518518519</v>
      </c>
      <c r="H93" s="33">
        <v>0</v>
      </c>
      <c r="I93" s="33">
        <v>0</v>
      </c>
      <c r="J93" s="33">
        <f>SUM(J58/J53)*100</f>
        <v>96.98492462311557</v>
      </c>
      <c r="K93" s="33">
        <f>SUM(K58/K53)*100</f>
        <v>66.66666666666666</v>
      </c>
      <c r="L93" s="33">
        <v>0</v>
      </c>
      <c r="M93" s="33">
        <v>0</v>
      </c>
      <c r="N93" s="33">
        <f>SUM(N58/N53)*100</f>
        <v>99.68774395003904</v>
      </c>
    </row>
    <row r="94" spans="2:14" s="6" customFormat="1" ht="12">
      <c r="B94" s="29" t="s">
        <v>84</v>
      </c>
      <c r="C94" s="32"/>
      <c r="D94" s="32"/>
      <c r="E94" s="31" t="s">
        <v>175</v>
      </c>
      <c r="F94" s="33">
        <f>SUM(F59/F54)*100</f>
        <v>113.6923076923077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f>SUM(N59/N54)*100</f>
        <v>113.6923076923077</v>
      </c>
    </row>
    <row r="95" spans="2:14" s="6" customFormat="1" ht="12">
      <c r="B95" s="29" t="s">
        <v>85</v>
      </c>
      <c r="C95" s="32"/>
      <c r="D95" s="32"/>
      <c r="E95" s="31" t="s">
        <v>176</v>
      </c>
      <c r="F95" s="33">
        <f aca="true" t="shared" si="15" ref="F95:G98">SUM((F50-F55)/F50)*100</f>
        <v>-6.786427145708583</v>
      </c>
      <c r="G95" s="33">
        <f t="shared" si="15"/>
        <v>14.814814814814813</v>
      </c>
      <c r="H95" s="33">
        <v>0</v>
      </c>
      <c r="I95" s="33">
        <v>0</v>
      </c>
      <c r="J95" s="33">
        <f>SUM((J50-J55)/J50)*100</f>
        <v>3.015075376884422</v>
      </c>
      <c r="K95" s="33">
        <f>SUM((K50-K55)/K50)*100</f>
        <v>33.33333333333333</v>
      </c>
      <c r="L95" s="33">
        <v>0</v>
      </c>
      <c r="M95" s="33">
        <v>0</v>
      </c>
      <c r="N95" s="33">
        <f>SUM((N50-N55)/N50)*100</f>
        <v>-4.401864319005696</v>
      </c>
    </row>
    <row r="96" spans="2:14" s="6" customFormat="1" ht="12">
      <c r="B96" s="29" t="s">
        <v>86</v>
      </c>
      <c r="C96" s="32"/>
      <c r="D96" s="32"/>
      <c r="E96" s="31" t="s">
        <v>177</v>
      </c>
      <c r="F96" s="33">
        <f t="shared" si="15"/>
        <v>-4.32</v>
      </c>
      <c r="G96" s="33">
        <f t="shared" si="15"/>
        <v>16.666666666666664</v>
      </c>
      <c r="H96" s="33">
        <v>0</v>
      </c>
      <c r="I96" s="33">
        <v>0</v>
      </c>
      <c r="J96" s="33">
        <f>SUM((J51-J56)/J51)*100</f>
        <v>3.1578947368421053</v>
      </c>
      <c r="K96" s="33">
        <f>SUM((K51-K56)/K51)*100</f>
        <v>33.33333333333333</v>
      </c>
      <c r="L96" s="33">
        <v>0</v>
      </c>
      <c r="M96" s="33">
        <v>0</v>
      </c>
      <c r="N96" s="33">
        <f>SUM((N51-N56)/N51)*100</f>
        <v>-2.3058252427184467</v>
      </c>
    </row>
    <row r="97" spans="2:14" s="6" customFormat="1" ht="12">
      <c r="B97" s="34" t="s">
        <v>87</v>
      </c>
      <c r="C97" s="32"/>
      <c r="D97" s="32"/>
      <c r="E97" s="31" t="s">
        <v>178</v>
      </c>
      <c r="F97" s="33">
        <f t="shared" si="15"/>
        <v>-8.542141230068337</v>
      </c>
      <c r="G97" s="33">
        <f t="shared" si="15"/>
        <v>14.285714285714285</v>
      </c>
      <c r="H97" s="33">
        <v>0</v>
      </c>
      <c r="I97" s="33">
        <v>0</v>
      </c>
      <c r="J97" s="33">
        <f>SUM((J52-J57)/J52)*100</f>
        <v>2.8846153846153846</v>
      </c>
      <c r="K97" s="33">
        <v>0</v>
      </c>
      <c r="L97" s="33">
        <v>0</v>
      </c>
      <c r="M97" s="33">
        <v>0</v>
      </c>
      <c r="N97" s="33">
        <f>SUM((N52-N57)/N52)*100</f>
        <v>-5.9620596205962055</v>
      </c>
    </row>
    <row r="98" spans="2:14" s="6" customFormat="1" ht="12">
      <c r="B98" s="34" t="s">
        <v>88</v>
      </c>
      <c r="C98" s="32"/>
      <c r="D98" s="32"/>
      <c r="E98" s="31" t="s">
        <v>179</v>
      </c>
      <c r="F98" s="33">
        <f t="shared" si="15"/>
        <v>-1.5240328253223916</v>
      </c>
      <c r="G98" s="33">
        <f t="shared" si="15"/>
        <v>14.814814814814813</v>
      </c>
      <c r="H98" s="33">
        <v>0</v>
      </c>
      <c r="I98" s="33">
        <v>0</v>
      </c>
      <c r="J98" s="33">
        <f>SUM((J53-J58)/J53)*100</f>
        <v>3.015075376884422</v>
      </c>
      <c r="K98" s="33">
        <f>SUM((K53-K58)/K53)*100</f>
        <v>33.33333333333333</v>
      </c>
      <c r="L98" s="33">
        <v>0</v>
      </c>
      <c r="M98" s="33">
        <v>0</v>
      </c>
      <c r="N98" s="33">
        <f>SUM((N53-N58)/N53)*100</f>
        <v>0.312256049960968</v>
      </c>
    </row>
    <row r="99" spans="2:14" s="6" customFormat="1" ht="12">
      <c r="B99" s="29" t="s">
        <v>89</v>
      </c>
      <c r="C99" s="32"/>
      <c r="D99" s="32"/>
      <c r="E99" s="31" t="s">
        <v>180</v>
      </c>
      <c r="F99" s="33">
        <f>SUM((F54-F59)/F54)*100</f>
        <v>-13.692307692307693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f>SUM((N54-N59)/N54)*100</f>
        <v>-13.692307692307693</v>
      </c>
    </row>
    <row r="100" spans="2:14" s="12" customFormat="1" ht="12">
      <c r="B100" s="17"/>
      <c r="C100" s="18"/>
      <c r="D100" s="18"/>
      <c r="E100" s="19"/>
      <c r="F100" s="19"/>
      <c r="G100" s="20"/>
      <c r="H100" s="20"/>
      <c r="I100" s="20"/>
      <c r="J100" s="20"/>
      <c r="K100" s="20"/>
      <c r="L100" s="20"/>
      <c r="M100" s="20"/>
      <c r="N100" s="20"/>
    </row>
    <row r="101" spans="2:6" s="6" customFormat="1" ht="12">
      <c r="B101" s="21" t="s">
        <v>90</v>
      </c>
      <c r="C101" s="21"/>
      <c r="D101" s="21"/>
      <c r="E101" s="21"/>
      <c r="F101" s="21"/>
    </row>
    <row r="102" spans="2:6" s="6" customFormat="1" ht="12">
      <c r="B102" s="21" t="s">
        <v>91</v>
      </c>
      <c r="C102" s="21"/>
      <c r="D102" s="21"/>
      <c r="E102" s="21"/>
      <c r="F102" s="21"/>
    </row>
    <row r="103" spans="2:6" s="6" customFormat="1" ht="12">
      <c r="B103" s="22"/>
      <c r="C103" s="22"/>
      <c r="D103" s="22"/>
      <c r="E103" s="22"/>
      <c r="F103" s="22"/>
    </row>
    <row r="104" spans="2:6" s="6" customFormat="1" ht="12">
      <c r="B104" s="22"/>
      <c r="C104" s="22"/>
      <c r="D104" s="22"/>
      <c r="E104" s="22"/>
      <c r="F104" s="22"/>
    </row>
    <row r="105" spans="2:5" s="6" customFormat="1" ht="12">
      <c r="B105" s="22"/>
      <c r="C105" s="22"/>
      <c r="D105" s="22"/>
      <c r="E105" s="22"/>
    </row>
    <row r="106" spans="2:5" s="6" customFormat="1" ht="12">
      <c r="B106" s="22"/>
      <c r="C106" s="22"/>
      <c r="D106" s="22"/>
      <c r="E106" s="22"/>
    </row>
    <row r="107" spans="2:5" s="6" customFormat="1" ht="12">
      <c r="B107" s="22"/>
      <c r="C107" s="22"/>
      <c r="D107" s="22"/>
      <c r="E107" s="22"/>
    </row>
    <row r="108" spans="2:5" s="6" customFormat="1" ht="12">
      <c r="B108" s="22"/>
      <c r="C108" s="22"/>
      <c r="D108" s="22"/>
      <c r="E108" s="22"/>
    </row>
    <row r="109" spans="2:5" s="6" customFormat="1" ht="12">
      <c r="B109" s="22"/>
      <c r="C109" s="22"/>
      <c r="D109" s="22"/>
      <c r="E109" s="22"/>
    </row>
    <row r="110" spans="2:5" s="6" customFormat="1" ht="12">
      <c r="B110" s="22"/>
      <c r="C110" s="22"/>
      <c r="D110" s="22"/>
      <c r="E110" s="22"/>
    </row>
    <row r="111" spans="2:5" s="6" customFormat="1" ht="12">
      <c r="B111" s="22"/>
      <c r="C111" s="22"/>
      <c r="D111" s="22"/>
      <c r="E111" s="22"/>
    </row>
    <row r="112" spans="2:5" s="6" customFormat="1" ht="12">
      <c r="B112" s="22"/>
      <c r="C112" s="22"/>
      <c r="D112" s="22"/>
      <c r="E112" s="22"/>
    </row>
    <row r="113" spans="2:5" s="6" customFormat="1" ht="12">
      <c r="B113" s="22"/>
      <c r="C113" s="22"/>
      <c r="D113" s="22"/>
      <c r="E113" s="22"/>
    </row>
    <row r="114" spans="2:5" s="6" customFormat="1" ht="12">
      <c r="B114" s="22"/>
      <c r="C114" s="22"/>
      <c r="D114" s="22"/>
      <c r="E114" s="22"/>
    </row>
    <row r="115" spans="2:5" s="6" customFormat="1" ht="12">
      <c r="B115" s="22"/>
      <c r="C115" s="22"/>
      <c r="D115" s="22"/>
      <c r="E115" s="22"/>
    </row>
    <row r="116" spans="2:5" s="6" customFormat="1" ht="12">
      <c r="B116" s="22"/>
      <c r="C116" s="22"/>
      <c r="D116" s="22"/>
      <c r="E116" s="22"/>
    </row>
    <row r="117" spans="2:5" s="6" customFormat="1" ht="12">
      <c r="B117" s="22"/>
      <c r="C117" s="22"/>
      <c r="D117" s="22"/>
      <c r="E117" s="22"/>
    </row>
    <row r="118" spans="2:5" s="6" customFormat="1" ht="12">
      <c r="B118" s="22"/>
      <c r="C118" s="22"/>
      <c r="D118" s="22"/>
      <c r="E118" s="22"/>
    </row>
    <row r="119" spans="2:5" s="6" customFormat="1" ht="12">
      <c r="B119" s="22"/>
      <c r="C119" s="22"/>
      <c r="D119" s="22"/>
      <c r="E119" s="22"/>
    </row>
    <row r="120" spans="2:5" s="6" customFormat="1" ht="12">
      <c r="B120" s="22"/>
      <c r="C120" s="22"/>
      <c r="D120" s="22"/>
      <c r="E120" s="22"/>
    </row>
    <row r="121" spans="2:5" s="6" customFormat="1" ht="12">
      <c r="B121" s="22"/>
      <c r="C121" s="22"/>
      <c r="D121" s="22"/>
      <c r="E121" s="22"/>
    </row>
    <row r="122" spans="2:5" s="6" customFormat="1" ht="12">
      <c r="B122" s="22"/>
      <c r="C122" s="22"/>
      <c r="D122" s="22"/>
      <c r="E122" s="22"/>
    </row>
    <row r="123" spans="2:5" s="6" customFormat="1" ht="12">
      <c r="B123" s="22"/>
      <c r="C123" s="22"/>
      <c r="D123" s="22"/>
      <c r="E123" s="22"/>
    </row>
    <row r="124" spans="2:5" s="6" customFormat="1" ht="12">
      <c r="B124" s="22"/>
      <c r="C124" s="22"/>
      <c r="D124" s="22"/>
      <c r="E124" s="22"/>
    </row>
    <row r="125" s="6" customFormat="1" ht="12"/>
    <row r="126" s="6" customFormat="1" ht="12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</sheetData>
  <mergeCells count="29">
    <mergeCell ref="D10:K10"/>
    <mergeCell ref="D11:K11"/>
    <mergeCell ref="B20:D20"/>
    <mergeCell ref="A6:B6"/>
    <mergeCell ref="D6:E6"/>
    <mergeCell ref="D8:K8"/>
    <mergeCell ref="D9:K9"/>
    <mergeCell ref="B18:D18"/>
    <mergeCell ref="B21:D21"/>
    <mergeCell ref="D12:K12"/>
    <mergeCell ref="D13:K13"/>
    <mergeCell ref="B22:D22"/>
    <mergeCell ref="B23:D23"/>
    <mergeCell ref="B24:D24"/>
    <mergeCell ref="B30:D30"/>
    <mergeCell ref="B31:D31"/>
    <mergeCell ref="B32:D32"/>
    <mergeCell ref="B33:D33"/>
    <mergeCell ref="B34:D34"/>
    <mergeCell ref="B40:D40"/>
    <mergeCell ref="B41:D41"/>
    <mergeCell ref="B42:D42"/>
    <mergeCell ref="B43:D43"/>
    <mergeCell ref="B53:D53"/>
    <mergeCell ref="B54:D54"/>
    <mergeCell ref="B44:D44"/>
    <mergeCell ref="B50:D50"/>
    <mergeCell ref="B51:D51"/>
    <mergeCell ref="B52:D52"/>
  </mergeCells>
  <printOptions/>
  <pageMargins left="0.75" right="0.75" top="1" bottom="1" header="0" footer="0"/>
  <pageSetup fitToHeight="2" fitToWidth="1"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hhernandez</cp:lastModifiedBy>
  <cp:lastPrinted>2007-05-14T17:28:28Z</cp:lastPrinted>
  <dcterms:created xsi:type="dcterms:W3CDTF">2006-07-09T14:42:40Z</dcterms:created>
  <dcterms:modified xsi:type="dcterms:W3CDTF">2007-09-20T15:38:50Z</dcterms:modified>
  <cp:category/>
  <cp:version/>
  <cp:contentType/>
  <cp:contentStatus/>
</cp:coreProperties>
</file>