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390" windowWidth="8145" windowHeight="9345" activeTab="0"/>
  </bookViews>
  <sheets>
    <sheet name="Tabla 10-08" sheetId="1" r:id="rId1"/>
    <sheet name="Hoja2" sheetId="2" r:id="rId2"/>
    <sheet name="Hoja3" sheetId="3" r:id="rId3"/>
  </sheets>
  <definedNames>
    <definedName name="_xlnm.Print_Area" localSheetId="0">'Tabla 10-08'!$B$1:$N$88</definedName>
    <definedName name="_xlnm.Print_Titles" localSheetId="0">'Tabla 10-08'!$17:$18</definedName>
  </definedNames>
  <calcPr fullCalcOnLoad="1"/>
</workbook>
</file>

<file path=xl/sharedStrings.xml><?xml version="1.0" encoding="utf-8"?>
<sst xmlns="http://schemas.openxmlformats.org/spreadsheetml/2006/main" count="170" uniqueCount="170">
  <si>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</si>
  <si>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</si>
  <si>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</si>
  <si>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</si>
  <si>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</si>
  <si>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</si>
  <si>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</si>
  <si>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</si>
  <si>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</si>
  <si>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</si>
  <si>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</si>
  <si>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</si>
  <si>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</si>
  <si>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</si>
  <si>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</si>
  <si>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</si>
  <si>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</si>
  <si>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</si>
  <si>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</si>
  <si>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</si>
  <si>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</si>
  <si>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</si>
  <si>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</si>
  <si>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</si>
  <si>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</si>
  <si>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</si>
  <si>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</si>
  <si>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</si>
  <si>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</si>
  <si>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</si>
  <si>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</si>
  <si>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</si>
  <si>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</si>
  <si>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</si>
  <si>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</si>
  <si>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</si>
  <si>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</si>
  <si>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</si>
  <si>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</si>
  <si>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</si>
  <si>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</si>
  <si>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</si>
  <si>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</si>
  <si>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</si>
  <si>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</si>
  <si>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</si>
  <si>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</si>
  <si>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</si>
  <si>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</si>
  <si>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</si>
  <si>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</si>
  <si>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</si>
  <si>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</si>
  <si>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</si>
  <si>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</si>
  <si>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</si>
  <si>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</si>
  <si>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</si>
  <si>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</si>
  <si>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</si>
  <si>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</si>
  <si>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</si>
  <si>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</si>
  <si>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</si>
  <si>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</si>
  <si>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</si>
  <si>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</si>
  <si>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</si>
  <si>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</si>
  <si>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</si>
  <si>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</si>
  <si>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</si>
  <si>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</si>
  <si>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</si>
  <si>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</si>
  <si>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</si>
  <si>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</si>
  <si>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</si>
  <si>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</si>
  <si>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</si>
  <si>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</si>
  <si>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</si>
  <si>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</si>
  <si>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</si>
  <si>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</si>
  <si>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</si>
  <si>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</si>
  <si>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</si>
  <si>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</si>
  <si>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</si>
  <si>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</si>
  <si>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</si>
  <si>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</si>
  <si>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</si>
  <si>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</si>
  <si>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</si>
  <si>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</si>
  <si>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</si>
  <si>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</si>
  <si>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</si>
  <si>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</si>
  <si>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</si>
  <si>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</si>
  <si>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</si>
  <si>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</si>
  <si>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</si>
  <si>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</si>
  <si>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</si>
  <si>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</si>
  <si>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</si>
  <si>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</si>
  <si>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</si>
  <si>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</si>
  <si>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</si>
  <si>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</si>
  <si>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</si>
  <si>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</si>
  <si>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</si>
  <si>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</si>
  <si>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</si>
  <si>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</si>
  <si>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</si>
  <si>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</si>
  <si>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</si>
  <si>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</si>
  <si>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</si>
  <si>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</si>
  <si>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</si>
  <si>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</si>
  <si>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</si>
  <si>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</si>
  <si>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</si>
  <si>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</si>
  <si>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</si>
  <si>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</si>
  <si>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</si>
  <si>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</si>
  <si>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</si>
  <si>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</si>
  <si>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</si>
  <si>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</si>
  <si>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</si>
  <si>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</si>
  <si>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</si>
  <si>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</si>
  <si>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</si>
  <si>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</si>
  <si>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</si>
  <si>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</si>
  <si>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</si>
  <si>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10 -08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</si>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</sst>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  <numFmt numFmtId="169" formatCode="_-* #,##0_-;\-* #,##0_-;_-* &quot;-&quot;??_-;_-@_-"/>
    <numFmt numFmtId="170" formatCode="_(* #,##0_);_(* \(#,##0\);_(* &quot;-&quot;??_);_(@_)"/>
    <numFmt numFmtId="171" formatCode="0.0000"/>
    <numFmt numFmtId="172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142875</xdr:rowOff>
    </xdr:from>
    <xdr:to>
      <xdr:col>11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466725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8"/>
  <sheetViews>
    <sheetView tabSelected="1" zoomScale="40" zoomScaleNormal="40" workbookViewId="0" topLeftCell="A1">
      <selection activeCell="R28" sqref="R28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4.140625" style="0" customWidth="1"/>
    <col min="7" max="7" width="13.421875" style="0" customWidth="1"/>
    <col min="8" max="8" width="16.7109375" style="0" customWidth="1"/>
    <col min="9" max="9" width="14.00390625" style="0" customWidth="1"/>
    <col min="10" max="10" width="16.140625" style="0" customWidth="1"/>
    <col min="11" max="11" width="10.7109375" style="0" customWidth="1"/>
    <col min="12" max="12" width="11.00390625" style="0" customWidth="1"/>
    <col min="13" max="13" width="10.7109375" style="0" customWidth="1"/>
    <col min="14" max="14" width="16.0039062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57" t="s">
        <v>4</v>
      </c>
      <c r="C6" s="58"/>
      <c r="D6" s="4"/>
      <c r="E6" s="48" t="s">
        <v>150</v>
      </c>
      <c r="F6" s="9"/>
      <c r="G6" s="3"/>
      <c r="H6" s="3"/>
      <c r="I6" s="3"/>
      <c r="J6" s="3"/>
      <c r="K6" s="3"/>
      <c r="L6" s="3"/>
      <c r="M6" s="3"/>
    </row>
    <row r="7" spans="2:1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30" customFormat="1" ht="12.75">
      <c r="B8" s="24" t="s">
        <v>5</v>
      </c>
      <c r="C8" s="25"/>
      <c r="D8" s="26" t="s">
        <v>141</v>
      </c>
      <c r="E8" s="26"/>
      <c r="F8" s="26"/>
      <c r="G8" s="26"/>
      <c r="H8" s="27"/>
      <c r="I8" s="28"/>
      <c r="J8" s="28"/>
      <c r="K8" s="28"/>
      <c r="L8" s="29"/>
      <c r="M8" s="29"/>
    </row>
    <row r="9" spans="2:13" s="36" customFormat="1" ht="14.25" customHeight="1">
      <c r="B9" s="31" t="s">
        <v>142</v>
      </c>
      <c r="C9" s="32"/>
      <c r="D9" s="33" t="s">
        <v>143</v>
      </c>
      <c r="E9" s="33"/>
      <c r="F9" s="33"/>
      <c r="G9" s="33"/>
      <c r="H9" s="34"/>
      <c r="I9" s="32"/>
      <c r="J9" s="32"/>
      <c r="K9" s="32"/>
      <c r="L9" s="35"/>
      <c r="M9" s="35"/>
    </row>
    <row r="10" spans="2:13" s="30" customFormat="1" ht="12.75">
      <c r="B10" s="31"/>
      <c r="C10" s="32"/>
      <c r="D10" s="33" t="s">
        <v>144</v>
      </c>
      <c r="E10" s="33"/>
      <c r="F10" s="33"/>
      <c r="G10" s="33"/>
      <c r="H10" s="34"/>
      <c r="I10" s="28"/>
      <c r="J10" s="28"/>
      <c r="K10" s="28"/>
      <c r="L10" s="29"/>
      <c r="M10" s="29"/>
    </row>
    <row r="11" spans="2:13" s="30" customFormat="1" ht="12.75">
      <c r="B11" s="37" t="s">
        <v>6</v>
      </c>
      <c r="C11" s="28"/>
      <c r="D11" s="38" t="s">
        <v>151</v>
      </c>
      <c r="E11" s="38"/>
      <c r="F11" s="38"/>
      <c r="G11" s="38"/>
      <c r="H11" s="39"/>
      <c r="I11" s="28"/>
      <c r="J11" s="28"/>
      <c r="K11" s="28"/>
      <c r="L11" s="29"/>
      <c r="M11" s="29"/>
    </row>
    <row r="12" spans="2:13" s="30" customFormat="1" ht="12.75">
      <c r="B12" s="37" t="s">
        <v>145</v>
      </c>
      <c r="C12" s="28"/>
      <c r="D12" s="40">
        <v>2005</v>
      </c>
      <c r="E12" s="40"/>
      <c r="F12" s="40"/>
      <c r="G12" s="40"/>
      <c r="H12" s="41"/>
      <c r="I12" s="28"/>
      <c r="J12" s="28"/>
      <c r="K12" s="28"/>
      <c r="L12" s="29"/>
      <c r="M12" s="29"/>
    </row>
    <row r="13" spans="2:13" s="30" customFormat="1" ht="15.75" customHeight="1">
      <c r="B13" s="37" t="s">
        <v>7</v>
      </c>
      <c r="C13" s="28"/>
      <c r="D13" s="38" t="s">
        <v>8</v>
      </c>
      <c r="E13" s="38"/>
      <c r="F13" s="38"/>
      <c r="G13" s="38"/>
      <c r="H13" s="39"/>
      <c r="I13" s="28"/>
      <c r="J13" s="28"/>
      <c r="K13" s="28"/>
      <c r="L13" s="29"/>
      <c r="M13" s="29"/>
    </row>
    <row r="14" spans="2:13" s="30" customFormat="1" ht="12.75">
      <c r="B14" s="37" t="s">
        <v>146</v>
      </c>
      <c r="C14" s="28"/>
      <c r="D14" s="38" t="s">
        <v>147</v>
      </c>
      <c r="E14" s="38"/>
      <c r="F14" s="38"/>
      <c r="G14" s="38"/>
      <c r="H14" s="39"/>
      <c r="I14" s="29"/>
      <c r="J14" s="29"/>
      <c r="K14" s="29"/>
      <c r="L14" s="29"/>
      <c r="M14" s="42"/>
    </row>
    <row r="15" spans="2:13" s="30" customFormat="1" ht="12.75">
      <c r="B15" s="43" t="s">
        <v>148</v>
      </c>
      <c r="C15" s="44"/>
      <c r="D15" s="45" t="s">
        <v>149</v>
      </c>
      <c r="E15" s="45"/>
      <c r="F15" s="45"/>
      <c r="G15" s="45"/>
      <c r="H15" s="46"/>
      <c r="I15" s="29"/>
      <c r="J15" s="29"/>
      <c r="K15" s="29"/>
      <c r="L15" s="29"/>
      <c r="M15" s="29"/>
    </row>
    <row r="16" spans="2:1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</row>
    <row r="17" spans="2:14" s="3" customFormat="1" ht="36">
      <c r="B17" s="59"/>
      <c r="C17" s="59"/>
      <c r="D17" s="59"/>
      <c r="E17" s="8"/>
      <c r="F17" s="14" t="s">
        <v>152</v>
      </c>
      <c r="G17" s="14" t="s">
        <v>153</v>
      </c>
      <c r="H17" s="14" t="s">
        <v>154</v>
      </c>
      <c r="I17" s="14" t="s">
        <v>155</v>
      </c>
      <c r="J17" s="14" t="s">
        <v>156</v>
      </c>
      <c r="K17" s="14" t="s">
        <v>157</v>
      </c>
      <c r="L17" s="14" t="s">
        <v>158</v>
      </c>
      <c r="M17" s="14" t="s">
        <v>159</v>
      </c>
      <c r="N17" s="15" t="s">
        <v>160</v>
      </c>
    </row>
    <row r="18" spans="2:14" s="3" customFormat="1" ht="12">
      <c r="B18" s="56" t="s">
        <v>9</v>
      </c>
      <c r="C18" s="56"/>
      <c r="D18" s="56"/>
      <c r="E18" s="47" t="s">
        <v>10</v>
      </c>
      <c r="F18" s="16" t="s">
        <v>161</v>
      </c>
      <c r="G18" s="16" t="s">
        <v>162</v>
      </c>
      <c r="H18" s="16" t="s">
        <v>163</v>
      </c>
      <c r="I18" s="16" t="s">
        <v>164</v>
      </c>
      <c r="J18" s="16" t="s">
        <v>165</v>
      </c>
      <c r="K18" s="16" t="s">
        <v>166</v>
      </c>
      <c r="L18" s="16" t="s">
        <v>167</v>
      </c>
      <c r="M18" s="16" t="s">
        <v>168</v>
      </c>
      <c r="N18" s="16" t="s">
        <v>169</v>
      </c>
    </row>
    <row r="19" s="3" customFormat="1" ht="12"/>
    <row r="20" spans="2:17" s="3" customFormat="1" ht="12.75" customHeight="1">
      <c r="B20" s="53" t="s">
        <v>11</v>
      </c>
      <c r="C20" s="54"/>
      <c r="D20" s="55"/>
      <c r="E20" s="17" t="s">
        <v>12</v>
      </c>
      <c r="F20" s="50">
        <v>38864.31537288839</v>
      </c>
      <c r="G20" s="50">
        <v>11746.66979441554</v>
      </c>
      <c r="H20" s="50">
        <v>18568.716772656462</v>
      </c>
      <c r="I20" s="50">
        <v>9497.674834166675</v>
      </c>
      <c r="J20" s="50">
        <v>36122.754019706175</v>
      </c>
      <c r="K20" s="50">
        <v>14114.9038956667</v>
      </c>
      <c r="L20" s="50">
        <v>5848.336393989762</v>
      </c>
      <c r="M20" s="50">
        <v>4190.018678630708</v>
      </c>
      <c r="N20" s="52">
        <f>SUM(F20:M20)</f>
        <v>138953.3897621204</v>
      </c>
      <c r="O20" s="11"/>
      <c r="P20" s="11"/>
      <c r="Q20" s="11"/>
    </row>
    <row r="21" spans="2:17" s="3" customFormat="1" ht="12.75">
      <c r="B21" s="53" t="s">
        <v>13</v>
      </c>
      <c r="C21" s="54"/>
      <c r="D21" s="55"/>
      <c r="E21" s="17" t="s">
        <v>14</v>
      </c>
      <c r="F21" s="49">
        <v>6334.779314078057</v>
      </c>
      <c r="G21" s="49">
        <v>1914.6836226397922</v>
      </c>
      <c r="H21" s="49">
        <v>3026.680986583985</v>
      </c>
      <c r="I21" s="49">
        <v>1548.0983959558407</v>
      </c>
      <c r="J21" s="49">
        <v>5887.986002262869</v>
      </c>
      <c r="K21" s="49">
        <v>2300.6951377101936</v>
      </c>
      <c r="L21" s="49">
        <v>953.2684350169986</v>
      </c>
      <c r="M21" s="49">
        <v>682.9582103169296</v>
      </c>
      <c r="N21" s="52">
        <f aca="true" t="shared" si="0" ref="N21:N29">SUM(F21:M21)</f>
        <v>22649.15010456467</v>
      </c>
      <c r="O21" s="11"/>
      <c r="P21" s="11"/>
      <c r="Q21" s="11"/>
    </row>
    <row r="22" spans="2:17" s="3" customFormat="1" ht="12.75">
      <c r="B22" s="53" t="s">
        <v>15</v>
      </c>
      <c r="C22" s="54"/>
      <c r="D22" s="55"/>
      <c r="E22" s="17" t="s">
        <v>16</v>
      </c>
      <c r="F22" s="49">
        <v>19269.5404825081</v>
      </c>
      <c r="G22" s="49">
        <v>5879.734852324365</v>
      </c>
      <c r="H22" s="49">
        <v>9416.608302500566</v>
      </c>
      <c r="I22" s="49">
        <v>4729.019271183248</v>
      </c>
      <c r="J22" s="49">
        <v>18428.991832255164</v>
      </c>
      <c r="K22" s="49">
        <v>7023.732016189926</v>
      </c>
      <c r="L22" s="49">
        <v>2936.6948402265034</v>
      </c>
      <c r="M22" s="49">
        <v>2052.1032322782557</v>
      </c>
      <c r="N22" s="52">
        <f t="shared" si="0"/>
        <v>69736.42482946612</v>
      </c>
      <c r="O22" s="11"/>
      <c r="P22" s="11"/>
      <c r="Q22" s="11"/>
    </row>
    <row r="23" spans="2:17" s="3" customFormat="1" ht="12.75">
      <c r="B23" s="53" t="s">
        <v>17</v>
      </c>
      <c r="C23" s="54"/>
      <c r="D23" s="55"/>
      <c r="E23" s="17" t="s">
        <v>18</v>
      </c>
      <c r="F23" s="49">
        <v>19594.774890380293</v>
      </c>
      <c r="G23" s="49">
        <v>5866.934942091175</v>
      </c>
      <c r="H23" s="49">
        <v>9152.108470155896</v>
      </c>
      <c r="I23" s="49">
        <v>4768.655562983426</v>
      </c>
      <c r="J23" s="49">
        <v>17693.762187451004</v>
      </c>
      <c r="K23" s="49">
        <v>7091.171879476773</v>
      </c>
      <c r="L23" s="49">
        <v>2911.6415537632593</v>
      </c>
      <c r="M23" s="49">
        <v>2137.915446352452</v>
      </c>
      <c r="N23" s="52">
        <f t="shared" si="0"/>
        <v>69216.96493265427</v>
      </c>
      <c r="O23" s="11"/>
      <c r="P23" s="11"/>
      <c r="Q23" s="11"/>
    </row>
    <row r="24" spans="2:14" s="3" customFormat="1" ht="12">
      <c r="B24" s="53" t="s">
        <v>19</v>
      </c>
      <c r="C24" s="54"/>
      <c r="D24" s="55"/>
      <c r="E24" s="17" t="s">
        <v>20</v>
      </c>
      <c r="F24" s="18">
        <v>4124</v>
      </c>
      <c r="G24" s="18">
        <v>1258</v>
      </c>
      <c r="H24" s="18">
        <v>1958</v>
      </c>
      <c r="I24" s="18">
        <v>1219</v>
      </c>
      <c r="J24" s="18">
        <v>3345</v>
      </c>
      <c r="K24" s="18">
        <v>1299</v>
      </c>
      <c r="L24" s="18">
        <v>496</v>
      </c>
      <c r="M24" s="18">
        <v>454</v>
      </c>
      <c r="N24" s="18">
        <f t="shared" si="0"/>
        <v>14153</v>
      </c>
    </row>
    <row r="25" spans="2:14" s="3" customFormat="1" ht="12">
      <c r="B25" s="53" t="s">
        <v>21</v>
      </c>
      <c r="C25" s="54"/>
      <c r="D25" s="55"/>
      <c r="E25" s="17" t="s">
        <v>22</v>
      </c>
      <c r="F25" s="18">
        <v>3038</v>
      </c>
      <c r="G25" s="18">
        <v>885</v>
      </c>
      <c r="H25" s="18">
        <v>1544</v>
      </c>
      <c r="I25" s="18">
        <v>882</v>
      </c>
      <c r="J25" s="18">
        <v>2385</v>
      </c>
      <c r="K25" s="18">
        <v>760</v>
      </c>
      <c r="L25" s="18">
        <v>282</v>
      </c>
      <c r="M25" s="18">
        <v>306</v>
      </c>
      <c r="N25" s="18">
        <f t="shared" si="0"/>
        <v>10082</v>
      </c>
    </row>
    <row r="26" spans="2:14" s="3" customFormat="1" ht="12.75" customHeight="1">
      <c r="B26" s="53" t="s">
        <v>23</v>
      </c>
      <c r="C26" s="54"/>
      <c r="D26" s="55"/>
      <c r="E26" s="17" t="s">
        <v>24</v>
      </c>
      <c r="F26" s="18">
        <v>2037</v>
      </c>
      <c r="G26" s="18">
        <v>635</v>
      </c>
      <c r="H26" s="18">
        <v>967</v>
      </c>
      <c r="I26" s="18">
        <v>617</v>
      </c>
      <c r="J26" s="18">
        <v>1703</v>
      </c>
      <c r="K26" s="18">
        <v>678</v>
      </c>
      <c r="L26" s="18">
        <v>254</v>
      </c>
      <c r="M26" s="18">
        <v>224</v>
      </c>
      <c r="N26" s="18">
        <f t="shared" si="0"/>
        <v>7115</v>
      </c>
    </row>
    <row r="27" spans="2:14" s="3" customFormat="1" ht="12.75" customHeight="1">
      <c r="B27" s="53" t="s">
        <v>25</v>
      </c>
      <c r="C27" s="54"/>
      <c r="D27" s="55"/>
      <c r="E27" s="17" t="s">
        <v>26</v>
      </c>
      <c r="F27" s="18">
        <v>2087</v>
      </c>
      <c r="G27" s="18">
        <v>623</v>
      </c>
      <c r="H27" s="18">
        <v>991</v>
      </c>
      <c r="I27" s="18">
        <v>602</v>
      </c>
      <c r="J27" s="18">
        <v>1642</v>
      </c>
      <c r="K27" s="18">
        <v>621</v>
      </c>
      <c r="L27" s="18">
        <v>242</v>
      </c>
      <c r="M27" s="18">
        <v>230</v>
      </c>
      <c r="N27" s="18">
        <f t="shared" si="0"/>
        <v>7038</v>
      </c>
    </row>
    <row r="28" spans="2:14" s="3" customFormat="1" ht="12.75" customHeight="1">
      <c r="B28" s="53" t="s">
        <v>27</v>
      </c>
      <c r="C28" s="54"/>
      <c r="D28" s="55"/>
      <c r="E28" s="17" t="s">
        <v>28</v>
      </c>
      <c r="F28" s="18">
        <v>1364</v>
      </c>
      <c r="G28" s="18">
        <v>228</v>
      </c>
      <c r="H28" s="18">
        <v>185</v>
      </c>
      <c r="I28" s="18">
        <v>159</v>
      </c>
      <c r="J28" s="18">
        <v>220</v>
      </c>
      <c r="K28" s="18">
        <v>142</v>
      </c>
      <c r="L28" s="18">
        <v>78</v>
      </c>
      <c r="M28" s="18">
        <v>73</v>
      </c>
      <c r="N28" s="18">
        <f t="shared" si="0"/>
        <v>2449</v>
      </c>
    </row>
    <row r="29" spans="2:14" s="3" customFormat="1" ht="12.75" customHeight="1">
      <c r="B29" s="53" t="s">
        <v>29</v>
      </c>
      <c r="C29" s="54"/>
      <c r="D29" s="55"/>
      <c r="E29" s="17" t="s">
        <v>30</v>
      </c>
      <c r="F29" s="18">
        <v>2760</v>
      </c>
      <c r="G29" s="18">
        <v>1030</v>
      </c>
      <c r="H29" s="18">
        <v>1773</v>
      </c>
      <c r="I29" s="18">
        <v>1060</v>
      </c>
      <c r="J29" s="18">
        <v>3125</v>
      </c>
      <c r="K29" s="18">
        <v>1157</v>
      </c>
      <c r="L29" s="18">
        <v>418</v>
      </c>
      <c r="M29" s="18">
        <v>381</v>
      </c>
      <c r="N29" s="18">
        <f t="shared" si="0"/>
        <v>11704</v>
      </c>
    </row>
    <row r="30" spans="2:14" s="3" customFormat="1" ht="12.75" customHeight="1">
      <c r="B30" s="53" t="s">
        <v>31</v>
      </c>
      <c r="C30" s="54"/>
      <c r="D30" s="55"/>
      <c r="E30" s="17" t="s">
        <v>32</v>
      </c>
      <c r="F30" s="19">
        <f>SUM(F24/F20)*100</f>
        <v>10.611276592503383</v>
      </c>
      <c r="G30" s="19">
        <f aca="true" t="shared" si="1" ref="G30:N30">SUM(G24/G20)*100</f>
        <v>10.709418260808379</v>
      </c>
      <c r="H30" s="19">
        <f t="shared" si="1"/>
        <v>10.544616647302583</v>
      </c>
      <c r="I30" s="19">
        <f t="shared" si="1"/>
        <v>12.834720300328694</v>
      </c>
      <c r="J30" s="19">
        <f t="shared" si="1"/>
        <v>9.260091293635005</v>
      </c>
      <c r="K30" s="19">
        <f t="shared" si="1"/>
        <v>9.203038218338811</v>
      </c>
      <c r="L30" s="19">
        <f t="shared" si="1"/>
        <v>8.481044293377703</v>
      </c>
      <c r="M30" s="19">
        <f t="shared" si="1"/>
        <v>10.835273893059746</v>
      </c>
      <c r="N30" s="19">
        <f t="shared" si="1"/>
        <v>10.185429822351983</v>
      </c>
    </row>
    <row r="31" spans="2:14" s="3" customFormat="1" ht="12.75" customHeight="1">
      <c r="B31" s="53" t="s">
        <v>33</v>
      </c>
      <c r="C31" s="54"/>
      <c r="D31" s="55"/>
      <c r="E31" s="17" t="s">
        <v>34</v>
      </c>
      <c r="F31" s="19">
        <f>SUM(F26/F22)*100</f>
        <v>10.571087576525679</v>
      </c>
      <c r="G31" s="19">
        <f aca="true" t="shared" si="2" ref="G31:N31">SUM(G26/G22)*100</f>
        <v>10.799806725110624</v>
      </c>
      <c r="H31" s="19">
        <f t="shared" si="2"/>
        <v>10.269090196129477</v>
      </c>
      <c r="I31" s="19">
        <f t="shared" si="2"/>
        <v>13.047102678556444</v>
      </c>
      <c r="J31" s="19">
        <f t="shared" si="2"/>
        <v>9.240874462917395</v>
      </c>
      <c r="K31" s="19">
        <f t="shared" si="2"/>
        <v>9.652987876490567</v>
      </c>
      <c r="L31" s="19">
        <f t="shared" si="2"/>
        <v>8.649179224233231</v>
      </c>
      <c r="M31" s="19">
        <f t="shared" si="2"/>
        <v>10.915630192313182</v>
      </c>
      <c r="N31" s="19">
        <f t="shared" si="2"/>
        <v>10.20270255809509</v>
      </c>
    </row>
    <row r="32" spans="2:14" s="3" customFormat="1" ht="12.75" customHeight="1">
      <c r="B32" s="53" t="s">
        <v>35</v>
      </c>
      <c r="C32" s="54"/>
      <c r="D32" s="55"/>
      <c r="E32" s="17" t="s">
        <v>36</v>
      </c>
      <c r="F32" s="19">
        <f>SUM(F27/F23)*100</f>
        <v>10.650798550508359</v>
      </c>
      <c r="G32" s="19">
        <f aca="true" t="shared" si="3" ref="G32:N32">SUM(G27/G23)*100</f>
        <v>10.61883259571209</v>
      </c>
      <c r="H32" s="19">
        <f t="shared" si="3"/>
        <v>10.828105930251496</v>
      </c>
      <c r="I32" s="19">
        <f t="shared" si="3"/>
        <v>12.624103209990894</v>
      </c>
      <c r="J32" s="19">
        <f t="shared" si="3"/>
        <v>9.280106642128152</v>
      </c>
      <c r="K32" s="19">
        <f t="shared" si="3"/>
        <v>8.757367760289304</v>
      </c>
      <c r="L32" s="19">
        <f t="shared" si="3"/>
        <v>8.311462641657181</v>
      </c>
      <c r="M32" s="19">
        <f t="shared" si="3"/>
        <v>10.758142956140219</v>
      </c>
      <c r="N32" s="19">
        <f t="shared" si="3"/>
        <v>10.168027458077269</v>
      </c>
    </row>
    <row r="33" spans="2:14" s="3" customFormat="1" ht="12">
      <c r="B33" s="53" t="s">
        <v>37</v>
      </c>
      <c r="C33" s="54"/>
      <c r="D33" s="55"/>
      <c r="E33" s="17" t="s">
        <v>38</v>
      </c>
      <c r="F33" s="19">
        <f>SUM(F25/F21)*100</f>
        <v>47.95747175041315</v>
      </c>
      <c r="G33" s="19">
        <f aca="true" t="shared" si="4" ref="G33:N33">SUM(G25/G21)*100</f>
        <v>46.221735514708286</v>
      </c>
      <c r="H33" s="19">
        <f t="shared" si="4"/>
        <v>51.01297450388424</v>
      </c>
      <c r="I33" s="19">
        <f t="shared" si="4"/>
        <v>56.97312278754916</v>
      </c>
      <c r="J33" s="19">
        <f t="shared" si="4"/>
        <v>40.50621042718847</v>
      </c>
      <c r="K33" s="19">
        <f t="shared" si="4"/>
        <v>33.033494422750984</v>
      </c>
      <c r="L33" s="19">
        <f t="shared" si="4"/>
        <v>29.58243340921819</v>
      </c>
      <c r="M33" s="19">
        <f t="shared" si="4"/>
        <v>44.80508402673708</v>
      </c>
      <c r="N33" s="19">
        <f t="shared" si="4"/>
        <v>44.513811571093306</v>
      </c>
    </row>
    <row r="34" spans="2:24" s="3" customFormat="1" ht="12.75">
      <c r="B34" s="53" t="s">
        <v>39</v>
      </c>
      <c r="C34" s="54"/>
      <c r="D34" s="55"/>
      <c r="E34" s="17" t="s">
        <v>40</v>
      </c>
      <c r="F34" s="51">
        <v>30176.09126836151</v>
      </c>
      <c r="G34" s="51">
        <v>9120.141858551939</v>
      </c>
      <c r="H34" s="51">
        <v>14415.63477334956</v>
      </c>
      <c r="I34" s="51">
        <v>7374.254356226591</v>
      </c>
      <c r="J34" s="51">
        <v>28042.485127949458</v>
      </c>
      <c r="K34" s="51">
        <v>10959.237750128483</v>
      </c>
      <c r="L34" s="51">
        <v>4540.573298364143</v>
      </c>
      <c r="M34" s="51">
        <v>3253.569590827508</v>
      </c>
      <c r="N34" s="52">
        <f aca="true" t="shared" si="5" ref="N34:N43">SUM(F34:M34)</f>
        <v>107881.98802375919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s="3" customFormat="1" ht="12.75">
      <c r="B35" s="53" t="s">
        <v>41</v>
      </c>
      <c r="C35" s="54"/>
      <c r="D35" s="55"/>
      <c r="E35" s="17" t="s">
        <v>42</v>
      </c>
      <c r="F35" s="51">
        <v>18386.274393252832</v>
      </c>
      <c r="G35" s="51">
        <v>5557.013635323807</v>
      </c>
      <c r="H35" s="51">
        <v>8783.878507086232</v>
      </c>
      <c r="I35" s="51">
        <v>4493.170609562474</v>
      </c>
      <c r="J35" s="51">
        <v>17087.35874581085</v>
      </c>
      <c r="K35" s="51">
        <v>6677.510227337864</v>
      </c>
      <c r="L35" s="51">
        <v>2766.646287395276</v>
      </c>
      <c r="M35" s="51">
        <v>1982.3447282936413</v>
      </c>
      <c r="N35" s="52">
        <f t="shared" si="5"/>
        <v>65734.19713406297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s="3" customFormat="1" ht="12.75">
      <c r="B36" s="53" t="s">
        <v>43</v>
      </c>
      <c r="C36" s="54"/>
      <c r="D36" s="55"/>
      <c r="E36" s="17" t="s">
        <v>44</v>
      </c>
      <c r="F36" s="51">
        <v>14869.483664519717</v>
      </c>
      <c r="G36" s="51">
        <v>4537.140956615319</v>
      </c>
      <c r="H36" s="51">
        <v>7266.395556049509</v>
      </c>
      <c r="I36" s="51">
        <v>3649.1827537812537</v>
      </c>
      <c r="J36" s="51">
        <v>14220.868071661364</v>
      </c>
      <c r="K36" s="51">
        <v>5419.914842987816</v>
      </c>
      <c r="L36" s="51">
        <v>2266.1223288674746</v>
      </c>
      <c r="M36" s="51">
        <v>1583.52066142773</v>
      </c>
      <c r="N36" s="52">
        <f t="shared" si="5"/>
        <v>53812.62883591018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s="3" customFormat="1" ht="12.75">
      <c r="B37" s="53" t="s">
        <v>45</v>
      </c>
      <c r="C37" s="54"/>
      <c r="D37" s="55"/>
      <c r="E37" s="17" t="s">
        <v>46</v>
      </c>
      <c r="F37" s="51">
        <v>15306.607603841794</v>
      </c>
      <c r="G37" s="51">
        <v>4583.000901936618</v>
      </c>
      <c r="H37" s="51">
        <v>7149.239217300053</v>
      </c>
      <c r="I37" s="51">
        <v>3725.071602445337</v>
      </c>
      <c r="J37" s="51">
        <v>13821.617056288094</v>
      </c>
      <c r="K37" s="51">
        <v>5539.322907140664</v>
      </c>
      <c r="L37" s="51">
        <v>2274.4509694966687</v>
      </c>
      <c r="M37" s="51">
        <v>1670.048929399778</v>
      </c>
      <c r="N37" s="52">
        <f t="shared" si="5"/>
        <v>54069.35918784901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14" s="3" customFormat="1" ht="12">
      <c r="B38" s="53" t="s">
        <v>47</v>
      </c>
      <c r="C38" s="54"/>
      <c r="D38" s="55"/>
      <c r="E38" s="17" t="s">
        <v>48</v>
      </c>
      <c r="F38" s="18">
        <v>21771</v>
      </c>
      <c r="G38" s="18">
        <v>6788</v>
      </c>
      <c r="H38" s="18">
        <v>10649</v>
      </c>
      <c r="I38" s="18">
        <v>5602</v>
      </c>
      <c r="J38" s="18">
        <v>20549</v>
      </c>
      <c r="K38" s="18">
        <v>6761</v>
      </c>
      <c r="L38" s="18">
        <v>2642</v>
      </c>
      <c r="M38" s="18">
        <v>2356</v>
      </c>
      <c r="N38" s="18">
        <f t="shared" si="5"/>
        <v>77118</v>
      </c>
    </row>
    <row r="39" spans="2:14" s="3" customFormat="1" ht="12">
      <c r="B39" s="53" t="s">
        <v>49</v>
      </c>
      <c r="C39" s="54"/>
      <c r="D39" s="55"/>
      <c r="E39" s="17" t="s">
        <v>50</v>
      </c>
      <c r="F39" s="18">
        <v>17341</v>
      </c>
      <c r="G39" s="18">
        <v>5560</v>
      </c>
      <c r="H39" s="18">
        <v>8488</v>
      </c>
      <c r="I39" s="18">
        <v>4549</v>
      </c>
      <c r="J39" s="18">
        <v>16085</v>
      </c>
      <c r="K39" s="18">
        <v>5154</v>
      </c>
      <c r="L39" s="18">
        <v>2119</v>
      </c>
      <c r="M39" s="18">
        <v>1938</v>
      </c>
      <c r="N39" s="18">
        <f t="shared" si="5"/>
        <v>61234</v>
      </c>
    </row>
    <row r="40" spans="2:14" s="3" customFormat="1" ht="12">
      <c r="B40" s="53" t="s">
        <v>51</v>
      </c>
      <c r="C40" s="54"/>
      <c r="D40" s="55"/>
      <c r="E40" s="17" t="s">
        <v>52</v>
      </c>
      <c r="F40" s="18">
        <v>11098</v>
      </c>
      <c r="G40" s="18">
        <v>3556</v>
      </c>
      <c r="H40" s="18">
        <v>5473</v>
      </c>
      <c r="I40" s="18">
        <v>2890</v>
      </c>
      <c r="J40" s="18">
        <v>10459</v>
      </c>
      <c r="K40" s="18">
        <v>3540</v>
      </c>
      <c r="L40" s="18">
        <v>1400</v>
      </c>
      <c r="M40" s="18">
        <v>1196</v>
      </c>
      <c r="N40" s="18">
        <f t="shared" si="5"/>
        <v>39612</v>
      </c>
    </row>
    <row r="41" spans="2:14" s="3" customFormat="1" ht="12">
      <c r="B41" s="53" t="s">
        <v>53</v>
      </c>
      <c r="C41" s="54"/>
      <c r="D41" s="55"/>
      <c r="E41" s="17" t="s">
        <v>54</v>
      </c>
      <c r="F41" s="18">
        <v>10673</v>
      </c>
      <c r="G41" s="18">
        <v>3232</v>
      </c>
      <c r="H41" s="18">
        <v>5176</v>
      </c>
      <c r="I41" s="18">
        <v>2712</v>
      </c>
      <c r="J41" s="18">
        <v>10090</v>
      </c>
      <c r="K41" s="18">
        <v>3221</v>
      </c>
      <c r="L41" s="18">
        <v>1242</v>
      </c>
      <c r="M41" s="18">
        <v>1160</v>
      </c>
      <c r="N41" s="18">
        <f t="shared" si="5"/>
        <v>37506</v>
      </c>
    </row>
    <row r="42" spans="2:14" s="3" customFormat="1" ht="12">
      <c r="B42" s="53" t="s">
        <v>55</v>
      </c>
      <c r="C42" s="54"/>
      <c r="D42" s="55"/>
      <c r="E42" s="20" t="s">
        <v>56</v>
      </c>
      <c r="F42" s="18">
        <v>3720</v>
      </c>
      <c r="G42" s="18">
        <v>1627</v>
      </c>
      <c r="H42" s="18">
        <v>1353</v>
      </c>
      <c r="I42" s="18">
        <v>862</v>
      </c>
      <c r="J42" s="18">
        <v>1497</v>
      </c>
      <c r="K42" s="18">
        <v>663</v>
      </c>
      <c r="L42" s="18">
        <v>537</v>
      </c>
      <c r="M42" s="18">
        <v>482</v>
      </c>
      <c r="N42" s="18">
        <f t="shared" si="5"/>
        <v>10741</v>
      </c>
    </row>
    <row r="43" spans="2:14" s="3" customFormat="1" ht="12">
      <c r="B43" s="53" t="s">
        <v>57</v>
      </c>
      <c r="C43" s="54"/>
      <c r="D43" s="55"/>
      <c r="E43" s="20" t="s">
        <v>58</v>
      </c>
      <c r="F43" s="18">
        <v>18051</v>
      </c>
      <c r="G43" s="18">
        <v>5161</v>
      </c>
      <c r="H43" s="18">
        <v>9296</v>
      </c>
      <c r="I43" s="18">
        <v>4740</v>
      </c>
      <c r="J43" s="18">
        <v>19052</v>
      </c>
      <c r="K43" s="18">
        <v>6098</v>
      </c>
      <c r="L43" s="18">
        <v>2105</v>
      </c>
      <c r="M43" s="18">
        <v>1874</v>
      </c>
      <c r="N43" s="18">
        <f t="shared" si="5"/>
        <v>66377</v>
      </c>
    </row>
    <row r="44" spans="2:14" s="3" customFormat="1" ht="12">
      <c r="B44" s="53" t="s">
        <v>59</v>
      </c>
      <c r="C44" s="54"/>
      <c r="D44" s="55"/>
      <c r="E44" s="17" t="s">
        <v>60</v>
      </c>
      <c r="F44" s="21">
        <f>SUM(F38/F34)*100</f>
        <v>72.14652092077303</v>
      </c>
      <c r="G44" s="21">
        <f aca="true" t="shared" si="6" ref="G44:N44">SUM(G38/G34)*100</f>
        <v>74.42866684836603</v>
      </c>
      <c r="H44" s="21">
        <f t="shared" si="6"/>
        <v>73.87118338824035</v>
      </c>
      <c r="I44" s="21">
        <f t="shared" si="6"/>
        <v>75.9670026199984</v>
      </c>
      <c r="J44" s="21">
        <f t="shared" si="6"/>
        <v>73.27809894965111</v>
      </c>
      <c r="K44" s="21">
        <f t="shared" si="6"/>
        <v>61.69224679810178</v>
      </c>
      <c r="L44" s="21">
        <f t="shared" si="6"/>
        <v>58.186484974305955</v>
      </c>
      <c r="M44" s="21">
        <f t="shared" si="6"/>
        <v>72.41277416171013</v>
      </c>
      <c r="N44" s="21">
        <f t="shared" si="6"/>
        <v>71.48366600642923</v>
      </c>
    </row>
    <row r="45" spans="2:14" s="3" customFormat="1" ht="12">
      <c r="B45" s="53" t="s">
        <v>61</v>
      </c>
      <c r="C45" s="54"/>
      <c r="D45" s="55"/>
      <c r="E45" s="17" t="s">
        <v>62</v>
      </c>
      <c r="F45" s="21">
        <f>SUM(F40/F36)*100</f>
        <v>74.63608185993097</v>
      </c>
      <c r="G45" s="21">
        <f aca="true" t="shared" si="7" ref="G45:N45">SUM(G40/G36)*100</f>
        <v>78.37534769148445</v>
      </c>
      <c r="H45" s="21">
        <f t="shared" si="7"/>
        <v>75.31932383509663</v>
      </c>
      <c r="I45" s="21">
        <f t="shared" si="7"/>
        <v>79.19581437803862</v>
      </c>
      <c r="J45" s="21">
        <f t="shared" si="7"/>
        <v>73.54684641820265</v>
      </c>
      <c r="K45" s="21">
        <f t="shared" si="7"/>
        <v>65.31467933633654</v>
      </c>
      <c r="L45" s="21">
        <f t="shared" si="7"/>
        <v>61.779542179422805</v>
      </c>
      <c r="M45" s="21">
        <f t="shared" si="7"/>
        <v>75.52790621131938</v>
      </c>
      <c r="N45" s="21">
        <f t="shared" si="7"/>
        <v>73.6109735890958</v>
      </c>
    </row>
    <row r="46" spans="2:14" s="3" customFormat="1" ht="12">
      <c r="B46" s="53" t="s">
        <v>63</v>
      </c>
      <c r="C46" s="54"/>
      <c r="D46" s="55"/>
      <c r="E46" s="17" t="s">
        <v>64</v>
      </c>
      <c r="F46" s="21">
        <f>SUM(F41/F37)*100</f>
        <v>69.72805651149764</v>
      </c>
      <c r="G46" s="21">
        <f aca="true" t="shared" si="8" ref="G46:N46">SUM(G41/G37)*100</f>
        <v>70.52147859351868</v>
      </c>
      <c r="H46" s="21">
        <f t="shared" si="8"/>
        <v>72.39931190825006</v>
      </c>
      <c r="I46" s="21">
        <f t="shared" si="8"/>
        <v>72.80396967993039</v>
      </c>
      <c r="J46" s="21">
        <f t="shared" si="8"/>
        <v>73.00158844590179</v>
      </c>
      <c r="K46" s="21">
        <f t="shared" si="8"/>
        <v>58.14790099793341</v>
      </c>
      <c r="L46" s="21">
        <f t="shared" si="8"/>
        <v>54.60658491463776</v>
      </c>
      <c r="M46" s="21">
        <f t="shared" si="8"/>
        <v>69.4590427609153</v>
      </c>
      <c r="N46" s="21">
        <f t="shared" si="8"/>
        <v>69.36645923561954</v>
      </c>
    </row>
    <row r="47" spans="2:14" s="3" customFormat="1" ht="12">
      <c r="B47" s="53" t="s">
        <v>65</v>
      </c>
      <c r="C47" s="54"/>
      <c r="D47" s="55"/>
      <c r="E47" s="17" t="s">
        <v>66</v>
      </c>
      <c r="F47" s="21">
        <f>SUM(F39/F35)*100</f>
        <v>94.31492008170827</v>
      </c>
      <c r="G47" s="21">
        <f aca="true" t="shared" si="9" ref="G47:N47">SUM(G39/G35)*100</f>
        <v>100.0537404597536</v>
      </c>
      <c r="H47" s="21">
        <f t="shared" si="9"/>
        <v>96.63157332097049</v>
      </c>
      <c r="I47" s="21">
        <f t="shared" si="9"/>
        <v>101.24253885037679</v>
      </c>
      <c r="J47" s="21">
        <f t="shared" si="9"/>
        <v>94.13391641902183</v>
      </c>
      <c r="K47" s="21">
        <f t="shared" si="9"/>
        <v>77.18445684889284</v>
      </c>
      <c r="L47" s="21">
        <f t="shared" si="9"/>
        <v>76.59092561467199</v>
      </c>
      <c r="M47" s="21">
        <f t="shared" si="9"/>
        <v>97.76301630787435</v>
      </c>
      <c r="N47" s="21">
        <f t="shared" si="9"/>
        <v>93.15394827918115</v>
      </c>
    </row>
    <row r="48" spans="2:14" s="3" customFormat="1" ht="12.75">
      <c r="B48" s="53" t="s">
        <v>67</v>
      </c>
      <c r="C48" s="54"/>
      <c r="D48" s="55"/>
      <c r="E48" s="17" t="s">
        <v>68</v>
      </c>
      <c r="F48" s="51">
        <v>26258.83063686362</v>
      </c>
      <c r="G48" s="51">
        <v>7934.1951968295925</v>
      </c>
      <c r="H48" s="51">
        <v>12536.619731548662</v>
      </c>
      <c r="I48" s="51">
        <v>6416.249338521248</v>
      </c>
      <c r="J48" s="51">
        <v>24383.2365510797</v>
      </c>
      <c r="K48" s="51">
        <v>9535.6558966627</v>
      </c>
      <c r="L48" s="51">
        <v>3949.7939921456</v>
      </c>
      <c r="M48" s="51">
        <v>2832.140020600151</v>
      </c>
      <c r="N48" s="52">
        <f aca="true" t="shared" si="10" ref="N48:N57">SUM(F48:M48)</f>
        <v>93846.72136425128</v>
      </c>
    </row>
    <row r="49" spans="2:14" s="3" customFormat="1" ht="12.75">
      <c r="B49" s="53" t="s">
        <v>69</v>
      </c>
      <c r="C49" s="54"/>
      <c r="D49" s="55"/>
      <c r="E49" s="17" t="s">
        <v>70</v>
      </c>
      <c r="F49" s="51">
        <v>8656.204310825045</v>
      </c>
      <c r="G49" s="51">
        <v>2615.9955199312108</v>
      </c>
      <c r="H49" s="51">
        <v>4134.554059619717</v>
      </c>
      <c r="I49" s="51">
        <v>2115.289021418731</v>
      </c>
      <c r="J49" s="51">
        <v>8042.52816833606</v>
      </c>
      <c r="K49" s="51">
        <v>3143.6472783702675</v>
      </c>
      <c r="L49" s="51">
        <v>1302.3756281976107</v>
      </c>
      <c r="M49" s="51">
        <v>933.3872958843549</v>
      </c>
      <c r="N49" s="52">
        <f t="shared" si="10"/>
        <v>30943.981282582994</v>
      </c>
    </row>
    <row r="50" spans="2:14" s="3" customFormat="1" ht="12.75">
      <c r="B50" s="53" t="s">
        <v>71</v>
      </c>
      <c r="C50" s="54"/>
      <c r="D50" s="55"/>
      <c r="E50" s="17" t="s">
        <v>72</v>
      </c>
      <c r="F50" s="51">
        <v>12584.16746409802</v>
      </c>
      <c r="G50" s="51">
        <v>3839.8200565970537</v>
      </c>
      <c r="H50" s="51">
        <v>6149.610880967884</v>
      </c>
      <c r="I50" s="51">
        <v>3088.3336581657254</v>
      </c>
      <c r="J50" s="51">
        <v>12035.238703388535</v>
      </c>
      <c r="K50" s="51">
        <v>4586.918924969425</v>
      </c>
      <c r="L50" s="51">
        <v>1917.8381391040195</v>
      </c>
      <c r="M50" s="51">
        <v>1340.1466813413701</v>
      </c>
      <c r="N50" s="52">
        <f t="shared" si="10"/>
        <v>45542.07450863203</v>
      </c>
    </row>
    <row r="51" spans="2:14" s="3" customFormat="1" ht="12.75">
      <c r="B51" s="53" t="s">
        <v>73</v>
      </c>
      <c r="C51" s="54"/>
      <c r="D51" s="55"/>
      <c r="E51" s="17" t="s">
        <v>74</v>
      </c>
      <c r="F51" s="51">
        <v>13674.663172765597</v>
      </c>
      <c r="G51" s="51">
        <v>4094.375140232539</v>
      </c>
      <c r="H51" s="51">
        <v>6387.008850580777</v>
      </c>
      <c r="I51" s="51">
        <v>3327.915680355523</v>
      </c>
      <c r="J51" s="51">
        <v>12347.997847691164</v>
      </c>
      <c r="K51" s="51">
        <v>4948.736971693276</v>
      </c>
      <c r="L51" s="51">
        <v>2031.955853041581</v>
      </c>
      <c r="M51" s="51">
        <v>1491.9933392587805</v>
      </c>
      <c r="N51" s="52">
        <f t="shared" si="10"/>
        <v>48304.646855619234</v>
      </c>
    </row>
    <row r="52" spans="2:14" s="3" customFormat="1" ht="12">
      <c r="B52" s="53" t="s">
        <v>75</v>
      </c>
      <c r="C52" s="54"/>
      <c r="D52" s="55"/>
      <c r="E52" s="17" t="s">
        <v>76</v>
      </c>
      <c r="F52" s="18">
        <v>5725</v>
      </c>
      <c r="G52" s="18">
        <v>1134</v>
      </c>
      <c r="H52" s="18">
        <v>1273</v>
      </c>
      <c r="I52" s="18">
        <v>307</v>
      </c>
      <c r="J52" s="18">
        <v>1889</v>
      </c>
      <c r="K52" s="18">
        <v>148</v>
      </c>
      <c r="L52" s="18">
        <v>55</v>
      </c>
      <c r="M52" s="18">
        <v>250</v>
      </c>
      <c r="N52" s="18">
        <f t="shared" si="10"/>
        <v>10781</v>
      </c>
    </row>
    <row r="53" spans="2:14" s="3" customFormat="1" ht="12">
      <c r="B53" s="53" t="s">
        <v>77</v>
      </c>
      <c r="C53" s="54"/>
      <c r="D53" s="55"/>
      <c r="E53" s="17" t="s">
        <v>78</v>
      </c>
      <c r="F53" s="18">
        <v>3404</v>
      </c>
      <c r="G53" s="18">
        <v>644</v>
      </c>
      <c r="H53" s="18">
        <v>780</v>
      </c>
      <c r="I53" s="18">
        <v>179</v>
      </c>
      <c r="J53" s="18">
        <v>1129</v>
      </c>
      <c r="K53" s="18">
        <v>60</v>
      </c>
      <c r="L53" s="18">
        <v>22</v>
      </c>
      <c r="M53" s="18">
        <v>143</v>
      </c>
      <c r="N53" s="18">
        <f t="shared" si="10"/>
        <v>6361</v>
      </c>
    </row>
    <row r="54" spans="2:14" s="3" customFormat="1" ht="12">
      <c r="B54" s="53" t="s">
        <v>79</v>
      </c>
      <c r="C54" s="54"/>
      <c r="D54" s="55"/>
      <c r="E54" s="17" t="s">
        <v>80</v>
      </c>
      <c r="F54" s="18">
        <v>3045</v>
      </c>
      <c r="G54" s="18">
        <v>610</v>
      </c>
      <c r="H54" s="18">
        <v>660</v>
      </c>
      <c r="I54" s="18">
        <v>161</v>
      </c>
      <c r="J54" s="18">
        <v>1015</v>
      </c>
      <c r="K54" s="18">
        <v>86</v>
      </c>
      <c r="L54" s="18">
        <v>30</v>
      </c>
      <c r="M54" s="18">
        <v>134</v>
      </c>
      <c r="N54" s="18">
        <f t="shared" si="10"/>
        <v>5741</v>
      </c>
    </row>
    <row r="55" spans="2:14" s="3" customFormat="1" ht="12">
      <c r="B55" s="53" t="s">
        <v>81</v>
      </c>
      <c r="C55" s="54"/>
      <c r="D55" s="55"/>
      <c r="E55" s="17" t="s">
        <v>82</v>
      </c>
      <c r="F55" s="18">
        <v>2680</v>
      </c>
      <c r="G55" s="18">
        <v>524</v>
      </c>
      <c r="H55" s="18">
        <v>613</v>
      </c>
      <c r="I55" s="18">
        <v>146</v>
      </c>
      <c r="J55" s="18">
        <v>874</v>
      </c>
      <c r="K55" s="18">
        <v>62</v>
      </c>
      <c r="L55" s="18">
        <v>25</v>
      </c>
      <c r="M55" s="18">
        <v>116</v>
      </c>
      <c r="N55" s="18">
        <f t="shared" si="10"/>
        <v>5040</v>
      </c>
    </row>
    <row r="56" spans="2:14" s="3" customFormat="1" ht="12">
      <c r="B56" s="53" t="s">
        <v>83</v>
      </c>
      <c r="C56" s="54"/>
      <c r="D56" s="55"/>
      <c r="E56" s="20" t="s">
        <v>84</v>
      </c>
      <c r="F56" s="18">
        <v>2426</v>
      </c>
      <c r="G56" s="18">
        <v>842</v>
      </c>
      <c r="H56" s="18">
        <v>598</v>
      </c>
      <c r="I56" s="18">
        <v>0</v>
      </c>
      <c r="J56" s="18">
        <v>906</v>
      </c>
      <c r="K56" s="18">
        <v>122</v>
      </c>
      <c r="L56" s="18">
        <v>55</v>
      </c>
      <c r="M56" s="18">
        <v>179</v>
      </c>
      <c r="N56" s="18">
        <f t="shared" si="10"/>
        <v>5128</v>
      </c>
    </row>
    <row r="57" spans="2:14" s="3" customFormat="1" ht="12">
      <c r="B57" s="53" t="s">
        <v>85</v>
      </c>
      <c r="C57" s="54"/>
      <c r="D57" s="55"/>
      <c r="E57" s="20" t="s">
        <v>86</v>
      </c>
      <c r="F57" s="18">
        <v>3299</v>
      </c>
      <c r="G57" s="18">
        <v>292</v>
      </c>
      <c r="H57" s="18">
        <v>675</v>
      </c>
      <c r="I57" s="18">
        <v>307</v>
      </c>
      <c r="J57" s="18">
        <v>983</v>
      </c>
      <c r="K57" s="18">
        <v>26</v>
      </c>
      <c r="L57" s="18">
        <v>0</v>
      </c>
      <c r="M57" s="18">
        <v>71</v>
      </c>
      <c r="N57" s="18">
        <f t="shared" si="10"/>
        <v>5653</v>
      </c>
    </row>
    <row r="58" spans="2:14" s="3" customFormat="1" ht="12">
      <c r="B58" s="53" t="s">
        <v>87</v>
      </c>
      <c r="C58" s="54"/>
      <c r="D58" s="55"/>
      <c r="E58" s="17" t="s">
        <v>88</v>
      </c>
      <c r="F58" s="19">
        <f>SUM(F52/F48)*100</f>
        <v>21.80218943932303</v>
      </c>
      <c r="G58" s="19">
        <f aca="true" t="shared" si="11" ref="G58:M58">SUM(G52/G48)*100</f>
        <v>14.292564927733723</v>
      </c>
      <c r="H58" s="19">
        <f t="shared" si="11"/>
        <v>10.154252320475745</v>
      </c>
      <c r="I58" s="19">
        <f t="shared" si="11"/>
        <v>4.784726774205353</v>
      </c>
      <c r="J58" s="19">
        <f t="shared" si="11"/>
        <v>7.747125760121268</v>
      </c>
      <c r="K58" s="19">
        <f t="shared" si="11"/>
        <v>1.552069428719604</v>
      </c>
      <c r="L58" s="19">
        <f t="shared" si="11"/>
        <v>1.392477686415311</v>
      </c>
      <c r="M58" s="19">
        <f t="shared" si="11"/>
        <v>8.827247176395721</v>
      </c>
      <c r="N58" s="19">
        <f>SUM(N52/N48)*100</f>
        <v>11.487881348731669</v>
      </c>
    </row>
    <row r="59" spans="2:14" s="3" customFormat="1" ht="12">
      <c r="B59" s="53" t="s">
        <v>89</v>
      </c>
      <c r="C59" s="54"/>
      <c r="D59" s="55"/>
      <c r="E59" s="17" t="s">
        <v>90</v>
      </c>
      <c r="F59" s="19">
        <f>SUM(F54/F50)*100</f>
        <v>24.19707150820448</v>
      </c>
      <c r="G59" s="19">
        <f aca="true" t="shared" si="12" ref="G59:N59">SUM(G54/G50)*100</f>
        <v>15.88616109632485</v>
      </c>
      <c r="H59" s="19">
        <f t="shared" si="12"/>
        <v>10.732386370048228</v>
      </c>
      <c r="I59" s="19">
        <f t="shared" si="12"/>
        <v>5.213167287618262</v>
      </c>
      <c r="J59" s="19">
        <f t="shared" si="12"/>
        <v>8.43356766753804</v>
      </c>
      <c r="K59" s="19">
        <f t="shared" si="12"/>
        <v>1.8748968840902995</v>
      </c>
      <c r="L59" s="19">
        <f t="shared" si="12"/>
        <v>1.5642613100819591</v>
      </c>
      <c r="M59" s="19">
        <f t="shared" si="12"/>
        <v>9.998905482933978</v>
      </c>
      <c r="N59" s="19">
        <f t="shared" si="12"/>
        <v>12.605925535763312</v>
      </c>
    </row>
    <row r="60" spans="2:14" s="3" customFormat="1" ht="12">
      <c r="B60" s="53" t="s">
        <v>91</v>
      </c>
      <c r="C60" s="54"/>
      <c r="D60" s="55"/>
      <c r="E60" s="17" t="s">
        <v>92</v>
      </c>
      <c r="F60" s="19">
        <f>SUM(F55/F51)*100</f>
        <v>19.598288938754095</v>
      </c>
      <c r="G60" s="19">
        <f aca="true" t="shared" si="13" ref="G60:N60">SUM(G55/G51)*100</f>
        <v>12.798045661498413</v>
      </c>
      <c r="H60" s="19">
        <f t="shared" si="13"/>
        <v>9.597606866385652</v>
      </c>
      <c r="I60" s="19">
        <f t="shared" si="13"/>
        <v>4.387130384998299</v>
      </c>
      <c r="J60" s="19">
        <f t="shared" si="13"/>
        <v>7.078070556705038</v>
      </c>
      <c r="K60" s="19">
        <f t="shared" si="13"/>
        <v>1.25284492497054</v>
      </c>
      <c r="L60" s="19">
        <f t="shared" si="13"/>
        <v>1.2303416908678484</v>
      </c>
      <c r="M60" s="19">
        <f t="shared" si="13"/>
        <v>7.77483363683303</v>
      </c>
      <c r="N60" s="19">
        <f t="shared" si="13"/>
        <v>10.433778793713925</v>
      </c>
    </row>
    <row r="61" spans="2:14" s="3" customFormat="1" ht="12">
      <c r="B61" s="53" t="s">
        <v>93</v>
      </c>
      <c r="C61" s="54"/>
      <c r="D61" s="55"/>
      <c r="E61" s="17" t="s">
        <v>94</v>
      </c>
      <c r="F61" s="19">
        <f>SUM(F53/F49)*100</f>
        <v>39.324395286547436</v>
      </c>
      <c r="G61" s="19">
        <f aca="true" t="shared" si="14" ref="G61:N61">SUM(G53/G49)*100</f>
        <v>24.617779162593305</v>
      </c>
      <c r="H61" s="19">
        <f t="shared" si="14"/>
        <v>18.865396092359763</v>
      </c>
      <c r="I61" s="19">
        <f t="shared" si="14"/>
        <v>8.462200587603114</v>
      </c>
      <c r="J61" s="19">
        <f t="shared" si="14"/>
        <v>14.037874364493296</v>
      </c>
      <c r="K61" s="19">
        <f t="shared" si="14"/>
        <v>1.90861107137647</v>
      </c>
      <c r="L61" s="19">
        <f t="shared" si="14"/>
        <v>1.689220799566584</v>
      </c>
      <c r="M61" s="19">
        <f t="shared" si="14"/>
        <v>15.32054278331612</v>
      </c>
      <c r="N61" s="19">
        <f t="shared" si="14"/>
        <v>20.556501575898793</v>
      </c>
    </row>
    <row r="62" spans="2:16" s="3" customFormat="1" ht="12.75">
      <c r="B62" s="53" t="s">
        <v>95</v>
      </c>
      <c r="C62" s="54"/>
      <c r="D62" s="55"/>
      <c r="E62" s="17" t="s">
        <v>96</v>
      </c>
      <c r="F62" s="50">
        <v>17386.233332341875</v>
      </c>
      <c r="G62" s="50">
        <v>5252.673037977197</v>
      </c>
      <c r="H62" s="50">
        <v>8298.214734094423</v>
      </c>
      <c r="I62" s="50">
        <v>4248.034281864488</v>
      </c>
      <c r="J62" s="50">
        <v>16138.438581199283</v>
      </c>
      <c r="K62" s="50">
        <v>6313.362346949214</v>
      </c>
      <c r="L62" s="50">
        <v>2614.7739400139467</v>
      </c>
      <c r="M62" s="50">
        <v>1875.478917307704</v>
      </c>
      <c r="N62" s="52">
        <f aca="true" t="shared" si="15" ref="N62:N71">SUM(F62:M62)</f>
        <v>62127.20917174813</v>
      </c>
      <c r="O62" s="11"/>
      <c r="P62" s="11"/>
    </row>
    <row r="63" spans="2:16" s="3" customFormat="1" ht="12.75">
      <c r="B63" s="53" t="s">
        <v>97</v>
      </c>
      <c r="C63" s="54"/>
      <c r="D63" s="55"/>
      <c r="E63" s="17" t="s">
        <v>98</v>
      </c>
      <c r="F63" s="50">
        <v>7929.988927045781</v>
      </c>
      <c r="G63" s="50">
        <v>2396.286374974453</v>
      </c>
      <c r="H63" s="50">
        <v>3786.7799188247186</v>
      </c>
      <c r="I63" s="50">
        <v>1937.740280405225</v>
      </c>
      <c r="J63" s="50">
        <v>7365.5630631537215</v>
      </c>
      <c r="K63" s="50">
        <v>2879.800716069883</v>
      </c>
      <c r="L63" s="50">
        <v>1192.9530070455285</v>
      </c>
      <c r="M63" s="50">
        <v>855.1897182401065</v>
      </c>
      <c r="N63" s="52">
        <f t="shared" si="15"/>
        <v>28344.30200575942</v>
      </c>
      <c r="O63" s="11"/>
      <c r="P63" s="11"/>
    </row>
    <row r="64" spans="2:16" s="3" customFormat="1" ht="12.75">
      <c r="B64" s="53" t="s">
        <v>99</v>
      </c>
      <c r="C64" s="54"/>
      <c r="D64" s="55"/>
      <c r="E64" s="17" t="s">
        <v>100</v>
      </c>
      <c r="F64" s="50">
        <v>8220.759927958834</v>
      </c>
      <c r="G64" s="50">
        <v>2508.408994230451</v>
      </c>
      <c r="H64" s="50">
        <v>4017.307847104682</v>
      </c>
      <c r="I64" s="50">
        <v>2017.4913957277859</v>
      </c>
      <c r="J64" s="50">
        <v>7862.165561488512</v>
      </c>
      <c r="K64" s="50">
        <v>2996.460385541079</v>
      </c>
      <c r="L64" s="50">
        <v>1252.8510103856527</v>
      </c>
      <c r="M64" s="50">
        <v>875.4670634342043</v>
      </c>
      <c r="N64" s="52">
        <f t="shared" si="15"/>
        <v>29750.912185871202</v>
      </c>
      <c r="O64" s="11"/>
      <c r="P64" s="11"/>
    </row>
    <row r="65" spans="2:16" s="3" customFormat="1" ht="12.75">
      <c r="B65" s="53" t="s">
        <v>101</v>
      </c>
      <c r="C65" s="54"/>
      <c r="D65" s="55"/>
      <c r="E65" s="17" t="s">
        <v>102</v>
      </c>
      <c r="F65" s="50">
        <v>9165.473404383041</v>
      </c>
      <c r="G65" s="50">
        <v>2744.2640437467458</v>
      </c>
      <c r="H65" s="50">
        <v>4280.90688698974</v>
      </c>
      <c r="I65" s="50">
        <v>2230.542886136702</v>
      </c>
      <c r="J65" s="50">
        <v>8276.27301971077</v>
      </c>
      <c r="K65" s="50">
        <v>3316.9019614081344</v>
      </c>
      <c r="L65" s="50">
        <v>1361.9229296282942</v>
      </c>
      <c r="M65" s="50">
        <v>1000.0118538734996</v>
      </c>
      <c r="N65" s="52">
        <f t="shared" si="15"/>
        <v>32376.29698587693</v>
      </c>
      <c r="O65" s="11"/>
      <c r="P65" s="11"/>
    </row>
    <row r="66" spans="2:14" s="3" customFormat="1" ht="12">
      <c r="B66" s="53" t="s">
        <v>103</v>
      </c>
      <c r="C66" s="54"/>
      <c r="D66" s="55"/>
      <c r="E66" s="17" t="s">
        <v>104</v>
      </c>
      <c r="F66" s="18">
        <v>1503</v>
      </c>
      <c r="G66" s="18">
        <v>27</v>
      </c>
      <c r="H66" s="18">
        <v>0</v>
      </c>
      <c r="I66" s="18">
        <v>0</v>
      </c>
      <c r="J66" s="18">
        <v>398</v>
      </c>
      <c r="K66" s="18">
        <v>3</v>
      </c>
      <c r="L66" s="18">
        <v>0</v>
      </c>
      <c r="M66" s="18">
        <v>0</v>
      </c>
      <c r="N66" s="18">
        <f t="shared" si="15"/>
        <v>1931</v>
      </c>
    </row>
    <row r="67" spans="2:14" s="3" customFormat="1" ht="12">
      <c r="B67" s="53" t="s">
        <v>105</v>
      </c>
      <c r="C67" s="54"/>
      <c r="D67" s="55"/>
      <c r="E67" s="17" t="s">
        <v>106</v>
      </c>
      <c r="F67" s="18">
        <v>805</v>
      </c>
      <c r="G67" s="18">
        <v>1</v>
      </c>
      <c r="H67" s="18">
        <v>0</v>
      </c>
      <c r="I67" s="18">
        <v>0</v>
      </c>
      <c r="J67" s="18">
        <v>203</v>
      </c>
      <c r="K67" s="18">
        <v>1</v>
      </c>
      <c r="L67" s="18">
        <v>0</v>
      </c>
      <c r="M67" s="18">
        <v>0</v>
      </c>
      <c r="N67" s="18">
        <f t="shared" si="15"/>
        <v>1010</v>
      </c>
    </row>
    <row r="68" spans="2:14" s="3" customFormat="1" ht="12">
      <c r="B68" s="53" t="s">
        <v>107</v>
      </c>
      <c r="C68" s="54"/>
      <c r="D68" s="55"/>
      <c r="E68" s="17" t="s">
        <v>108</v>
      </c>
      <c r="F68" s="18">
        <v>625</v>
      </c>
      <c r="G68" s="18">
        <v>6</v>
      </c>
      <c r="H68" s="18">
        <v>0</v>
      </c>
      <c r="I68" s="18">
        <v>0</v>
      </c>
      <c r="J68" s="18">
        <v>190</v>
      </c>
      <c r="K68" s="18">
        <v>3</v>
      </c>
      <c r="L68" s="18">
        <v>0</v>
      </c>
      <c r="M68" s="18">
        <v>0</v>
      </c>
      <c r="N68" s="18">
        <f t="shared" si="15"/>
        <v>824</v>
      </c>
    </row>
    <row r="69" spans="2:14" s="3" customFormat="1" ht="12">
      <c r="B69" s="53" t="s">
        <v>109</v>
      </c>
      <c r="C69" s="54"/>
      <c r="D69" s="55"/>
      <c r="E69" s="17" t="s">
        <v>110</v>
      </c>
      <c r="F69" s="18">
        <v>878</v>
      </c>
      <c r="G69" s="18">
        <v>21</v>
      </c>
      <c r="H69" s="18">
        <v>0</v>
      </c>
      <c r="I69" s="18">
        <v>0</v>
      </c>
      <c r="J69" s="18">
        <v>208</v>
      </c>
      <c r="K69" s="18">
        <v>0</v>
      </c>
      <c r="L69" s="18">
        <v>0</v>
      </c>
      <c r="M69" s="18">
        <v>0</v>
      </c>
      <c r="N69" s="18">
        <f t="shared" si="15"/>
        <v>1107</v>
      </c>
    </row>
    <row r="70" spans="2:14" s="3" customFormat="1" ht="12">
      <c r="B70" s="53" t="s">
        <v>111</v>
      </c>
      <c r="C70" s="54"/>
      <c r="D70" s="55"/>
      <c r="E70" s="20" t="s">
        <v>112</v>
      </c>
      <c r="F70" s="18">
        <v>853</v>
      </c>
      <c r="G70" s="18">
        <v>27</v>
      </c>
      <c r="H70" s="18">
        <v>0</v>
      </c>
      <c r="I70" s="18">
        <v>0</v>
      </c>
      <c r="J70" s="18">
        <v>398</v>
      </c>
      <c r="K70" s="18">
        <v>3</v>
      </c>
      <c r="L70" s="18">
        <v>0</v>
      </c>
      <c r="M70" s="18">
        <v>0</v>
      </c>
      <c r="N70" s="18">
        <f t="shared" si="15"/>
        <v>1281</v>
      </c>
    </row>
    <row r="71" spans="2:14" s="3" customFormat="1" ht="12">
      <c r="B71" s="53" t="s">
        <v>113</v>
      </c>
      <c r="C71" s="54"/>
      <c r="D71" s="55"/>
      <c r="E71" s="20" t="s">
        <v>114</v>
      </c>
      <c r="F71" s="18">
        <v>650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 t="shared" si="15"/>
        <v>650</v>
      </c>
    </row>
    <row r="72" spans="2:14" s="3" customFormat="1" ht="12">
      <c r="B72" s="53" t="s">
        <v>115</v>
      </c>
      <c r="C72" s="54"/>
      <c r="D72" s="55"/>
      <c r="E72" s="17" t="s">
        <v>116</v>
      </c>
      <c r="F72" s="19">
        <f>SUM(F66/F62)*100</f>
        <v>8.644770671541139</v>
      </c>
      <c r="G72" s="19">
        <f aca="true" t="shared" si="16" ref="G72:M72">SUM(G66/G62)*100</f>
        <v>0.5140239989199422</v>
      </c>
      <c r="H72" s="19">
        <f t="shared" si="16"/>
        <v>0</v>
      </c>
      <c r="I72" s="19">
        <f t="shared" si="16"/>
        <v>0</v>
      </c>
      <c r="J72" s="19">
        <f t="shared" si="16"/>
        <v>2.466161754109571</v>
      </c>
      <c r="K72" s="19">
        <f t="shared" si="16"/>
        <v>0.04751826103327778</v>
      </c>
      <c r="L72" s="19">
        <f t="shared" si="16"/>
        <v>0</v>
      </c>
      <c r="M72" s="19">
        <f t="shared" si="16"/>
        <v>0</v>
      </c>
      <c r="N72" s="19">
        <f>SUM(N66/N62)*100</f>
        <v>3.108138971222463</v>
      </c>
    </row>
    <row r="73" spans="2:14" s="3" customFormat="1" ht="12">
      <c r="B73" s="53" t="s">
        <v>117</v>
      </c>
      <c r="C73" s="54"/>
      <c r="D73" s="55"/>
      <c r="E73" s="17" t="s">
        <v>118</v>
      </c>
      <c r="F73" s="19">
        <f>SUM(F68/F64)*100</f>
        <v>7.6027034663106114</v>
      </c>
      <c r="G73" s="19">
        <f aca="true" t="shared" si="17" ref="G73:N73">SUM(G68/G64)*100</f>
        <v>0.2391954427607499</v>
      </c>
      <c r="H73" s="19">
        <f t="shared" si="17"/>
        <v>0</v>
      </c>
      <c r="I73" s="19">
        <f t="shared" si="17"/>
        <v>0</v>
      </c>
      <c r="J73" s="19">
        <f t="shared" si="17"/>
        <v>2.416636975068076</v>
      </c>
      <c r="K73" s="19">
        <f t="shared" si="17"/>
        <v>0.10011812652274665</v>
      </c>
      <c r="L73" s="19">
        <f t="shared" si="17"/>
        <v>0</v>
      </c>
      <c r="M73" s="19">
        <f t="shared" si="17"/>
        <v>0</v>
      </c>
      <c r="N73" s="19">
        <f t="shared" si="17"/>
        <v>2.7696629765567997</v>
      </c>
    </row>
    <row r="74" spans="2:14" s="3" customFormat="1" ht="12">
      <c r="B74" s="53" t="s">
        <v>119</v>
      </c>
      <c r="C74" s="54"/>
      <c r="D74" s="55"/>
      <c r="E74" s="17" t="s">
        <v>120</v>
      </c>
      <c r="F74" s="19">
        <f>SUM(F69/F65)*100</f>
        <v>9.579428811392651</v>
      </c>
      <c r="G74" s="19">
        <f aca="true" t="shared" si="18" ref="G74:N74">SUM(G69/G65)*100</f>
        <v>0.765232487298441</v>
      </c>
      <c r="H74" s="19">
        <f t="shared" si="18"/>
        <v>0</v>
      </c>
      <c r="I74" s="19">
        <f t="shared" si="18"/>
        <v>0</v>
      </c>
      <c r="J74" s="19">
        <f t="shared" si="18"/>
        <v>2.5132085360720606</v>
      </c>
      <c r="K74" s="19">
        <f t="shared" si="18"/>
        <v>0</v>
      </c>
      <c r="L74" s="19">
        <f t="shared" si="18"/>
        <v>0</v>
      </c>
      <c r="M74" s="19">
        <f t="shared" si="18"/>
        <v>0</v>
      </c>
      <c r="N74" s="19">
        <f t="shared" si="18"/>
        <v>3.4191680428521263</v>
      </c>
    </row>
    <row r="75" spans="2:14" s="3" customFormat="1" ht="12">
      <c r="B75" s="53" t="s">
        <v>121</v>
      </c>
      <c r="C75" s="54"/>
      <c r="D75" s="55"/>
      <c r="E75" s="17" t="s">
        <v>122</v>
      </c>
      <c r="F75" s="19">
        <f>SUM(F67/F63)*100</f>
        <v>10.151338260441845</v>
      </c>
      <c r="G75" s="19">
        <f aca="true" t="shared" si="19" ref="G75:N75">SUM(G67/G63)*100</f>
        <v>0.04173123923932761</v>
      </c>
      <c r="H75" s="19">
        <f t="shared" si="19"/>
        <v>0</v>
      </c>
      <c r="I75" s="19">
        <f t="shared" si="19"/>
        <v>0</v>
      </c>
      <c r="J75" s="19">
        <f t="shared" si="19"/>
        <v>2.756068996483227</v>
      </c>
      <c r="K75" s="19">
        <f t="shared" si="19"/>
        <v>0.03472462502074513</v>
      </c>
      <c r="L75" s="19">
        <f t="shared" si="19"/>
        <v>0</v>
      </c>
      <c r="M75" s="19">
        <f t="shared" si="19"/>
        <v>0</v>
      </c>
      <c r="N75" s="19">
        <f t="shared" si="19"/>
        <v>3.563326413170355</v>
      </c>
    </row>
    <row r="76" spans="2:14" s="3" customFormat="1" ht="12">
      <c r="B76" s="53" t="s">
        <v>123</v>
      </c>
      <c r="C76" s="54"/>
      <c r="D76" s="55"/>
      <c r="E76" s="17" t="s">
        <v>124</v>
      </c>
      <c r="F76" s="17">
        <f aca="true" t="shared" si="20" ref="F76:N76">SUM(F24+F38+F52+F66)</f>
        <v>33123</v>
      </c>
      <c r="G76" s="17">
        <f t="shared" si="20"/>
        <v>9207</v>
      </c>
      <c r="H76" s="17">
        <f t="shared" si="20"/>
        <v>13880</v>
      </c>
      <c r="I76" s="17">
        <f t="shared" si="20"/>
        <v>7128</v>
      </c>
      <c r="J76" s="17">
        <f t="shared" si="20"/>
        <v>26181</v>
      </c>
      <c r="K76" s="17">
        <f t="shared" si="20"/>
        <v>8211</v>
      </c>
      <c r="L76" s="17">
        <f t="shared" si="20"/>
        <v>3193</v>
      </c>
      <c r="M76" s="17">
        <f t="shared" si="20"/>
        <v>3060</v>
      </c>
      <c r="N76" s="52">
        <f t="shared" si="20"/>
        <v>103983</v>
      </c>
    </row>
    <row r="77" spans="2:14" s="3" customFormat="1" ht="12">
      <c r="B77" s="53" t="s">
        <v>125</v>
      </c>
      <c r="C77" s="54"/>
      <c r="D77" s="55"/>
      <c r="E77" s="17" t="s">
        <v>126</v>
      </c>
      <c r="F77" s="22">
        <v>3857</v>
      </c>
      <c r="G77" s="22">
        <v>1214</v>
      </c>
      <c r="H77" s="22">
        <v>1958</v>
      </c>
      <c r="I77" s="22">
        <v>1219</v>
      </c>
      <c r="J77" s="22">
        <v>3286</v>
      </c>
      <c r="K77" s="22">
        <v>1299</v>
      </c>
      <c r="L77" s="22">
        <v>496</v>
      </c>
      <c r="M77" s="22">
        <v>454</v>
      </c>
      <c r="N77" s="52">
        <f>SUM(F77:M77)</f>
        <v>13783</v>
      </c>
    </row>
    <row r="78" spans="2:14" s="3" customFormat="1" ht="12">
      <c r="B78" s="53" t="s">
        <v>127</v>
      </c>
      <c r="C78" s="54"/>
      <c r="D78" s="55"/>
      <c r="E78" s="17" t="s">
        <v>128</v>
      </c>
      <c r="F78" s="18">
        <v>20680</v>
      </c>
      <c r="G78" s="18">
        <v>6507</v>
      </c>
      <c r="H78" s="18">
        <v>10593</v>
      </c>
      <c r="I78" s="18">
        <v>5571</v>
      </c>
      <c r="J78" s="18">
        <v>20243</v>
      </c>
      <c r="K78" s="18">
        <v>6741</v>
      </c>
      <c r="L78" s="18">
        <v>2640</v>
      </c>
      <c r="M78" s="18">
        <v>2355</v>
      </c>
      <c r="N78" s="52">
        <f>SUM(F78:M78)</f>
        <v>75330</v>
      </c>
    </row>
    <row r="79" spans="2:14" s="3" customFormat="1" ht="12">
      <c r="B79" s="53" t="s">
        <v>129</v>
      </c>
      <c r="C79" s="54"/>
      <c r="D79" s="55"/>
      <c r="E79" s="17" t="s">
        <v>130</v>
      </c>
      <c r="F79" s="18">
        <v>4963</v>
      </c>
      <c r="G79" s="18">
        <v>951</v>
      </c>
      <c r="H79" s="18">
        <v>1273</v>
      </c>
      <c r="I79" s="18">
        <v>250</v>
      </c>
      <c r="J79" s="18">
        <v>1697</v>
      </c>
      <c r="K79" s="18">
        <v>148</v>
      </c>
      <c r="L79" s="18">
        <v>55</v>
      </c>
      <c r="M79" s="18">
        <v>250</v>
      </c>
      <c r="N79" s="52">
        <f>SUM(F79:M79)</f>
        <v>9587</v>
      </c>
    </row>
    <row r="80" spans="2:14" s="3" customFormat="1" ht="12">
      <c r="B80" s="53" t="s">
        <v>131</v>
      </c>
      <c r="C80" s="54"/>
      <c r="D80" s="55"/>
      <c r="E80" s="17" t="s">
        <v>132</v>
      </c>
      <c r="F80" s="18">
        <v>1373</v>
      </c>
      <c r="G80" s="18">
        <v>27</v>
      </c>
      <c r="H80" s="18">
        <v>0</v>
      </c>
      <c r="I80" s="18">
        <v>0</v>
      </c>
      <c r="J80" s="18">
        <v>398</v>
      </c>
      <c r="K80" s="18">
        <v>3</v>
      </c>
      <c r="L80" s="18">
        <v>0</v>
      </c>
      <c r="M80" s="18">
        <v>0</v>
      </c>
      <c r="N80" s="52">
        <f>SUM(F80:M80)</f>
        <v>1801</v>
      </c>
    </row>
    <row r="81" spans="2:14" s="3" customFormat="1" ht="12">
      <c r="B81" s="53" t="s">
        <v>133</v>
      </c>
      <c r="C81" s="54"/>
      <c r="D81" s="55"/>
      <c r="E81" s="17" t="s">
        <v>134</v>
      </c>
      <c r="F81" s="23">
        <f aca="true" t="shared" si="21" ref="F81:N81">SUM((F77+F78+F79+F80)/F76)*100</f>
        <v>93.2071370346889</v>
      </c>
      <c r="G81" s="23">
        <f t="shared" si="21"/>
        <v>94.48245899858803</v>
      </c>
      <c r="H81" s="23">
        <f t="shared" si="21"/>
        <v>99.59654178674351</v>
      </c>
      <c r="I81" s="23">
        <f t="shared" si="21"/>
        <v>98.76543209876543</v>
      </c>
      <c r="J81" s="23">
        <f t="shared" si="21"/>
        <v>97.87250296016194</v>
      </c>
      <c r="K81" s="23">
        <f t="shared" si="21"/>
        <v>99.75642430885398</v>
      </c>
      <c r="L81" s="23">
        <f t="shared" si="21"/>
        <v>99.93736298152209</v>
      </c>
      <c r="M81" s="23">
        <f t="shared" si="21"/>
        <v>99.9673202614379</v>
      </c>
      <c r="N81" s="23">
        <f t="shared" si="21"/>
        <v>96.6513757056442</v>
      </c>
    </row>
    <row r="82" spans="2:4" s="3" customFormat="1" ht="12">
      <c r="B82" s="2"/>
      <c r="C82" s="10"/>
      <c r="D82" s="10"/>
    </row>
    <row r="83" spans="2:4" s="3" customFormat="1" ht="12">
      <c r="B83" s="2" t="s">
        <v>135</v>
      </c>
      <c r="C83" s="10"/>
      <c r="D83" s="10"/>
    </row>
    <row r="84" spans="2:4" s="3" customFormat="1" ht="12">
      <c r="B84" s="1" t="s">
        <v>136</v>
      </c>
      <c r="C84" s="12"/>
      <c r="D84" s="12"/>
    </row>
    <row r="85" spans="2:4" s="3" customFormat="1" ht="12">
      <c r="B85" s="13" t="s">
        <v>137</v>
      </c>
      <c r="C85" s="10"/>
      <c r="D85" s="10"/>
    </row>
    <row r="86" spans="2:4" s="3" customFormat="1" ht="12">
      <c r="B86" s="13" t="s">
        <v>138</v>
      </c>
      <c r="C86" s="10"/>
      <c r="D86" s="10"/>
    </row>
    <row r="87" spans="2:4" s="3" customFormat="1" ht="12">
      <c r="B87" s="13" t="s">
        <v>139</v>
      </c>
      <c r="C87" s="10"/>
      <c r="D87" s="10"/>
    </row>
    <row r="88" spans="2:4" s="3" customFormat="1" ht="12">
      <c r="B88" s="13" t="s">
        <v>140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18:D18"/>
    <mergeCell ref="B6:C6"/>
    <mergeCell ref="B17:D17"/>
    <mergeCell ref="B20:D20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3:D73"/>
    <mergeCell ref="B74:D74"/>
    <mergeCell ref="B75:D75"/>
    <mergeCell ref="B69:D69"/>
    <mergeCell ref="B70:D70"/>
    <mergeCell ref="B71:D71"/>
    <mergeCell ref="B72:D72"/>
    <mergeCell ref="B76:D76"/>
    <mergeCell ref="B81:D81"/>
    <mergeCell ref="B77:D77"/>
    <mergeCell ref="B78:D78"/>
    <mergeCell ref="B79:D79"/>
    <mergeCell ref="B80:D80"/>
  </mergeCells>
  <printOptions/>
  <pageMargins left="0.7874015748031497" right="0.7874015748031497" top="0.984251968503937" bottom="0.984251968503937" header="0" footer="0"/>
  <pageSetup horizontalDpi="300" verticalDpi="300" orientation="landscape" paperSize="12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2007-11-06T21:03:18Z</cp:lastPrinted>
  <dcterms:created xsi:type="dcterms:W3CDTF">2007-03-18T23:04:32Z</dcterms:created>
  <dcterms:modified xsi:type="dcterms:W3CDTF">2007-11-06T21:03:23Z</dcterms:modified>
  <cp:category/>
  <cp:version/>
  <cp:contentType/>
  <cp:contentStatus/>
</cp:coreProperties>
</file>