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3-08" sheetId="1" r:id="rId1"/>
  </sheets>
  <definedNames>
    <definedName name="_xlnm.Print_Area" localSheetId="0">'Tabla 03-08'!$B$1:$N$144</definedName>
    <definedName name="_xlnm.Print_Titles" localSheetId="0">'Tabla 03-08'!$22:$23</definedName>
  </definedNames>
  <calcPr fullCalcOnLoad="1"/>
</workbook>
</file>

<file path=xl/sharedStrings.xml><?xml version="1.0" encoding="utf-8"?>
<sst xmlns="http://schemas.openxmlformats.org/spreadsheetml/2006/main" count="281" uniqueCount="281">
  <si>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</si>
  <si>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</si>
  <si>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</si>
  <si>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</si>
  <si>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</si>
  <si>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</si>
  <si>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</si>
  <si>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</si>
  <si>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</si>
  <si>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</si>
  <si>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</si>
  <si>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</si>
  <si>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</si>
  <si>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</si>
  <si>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Defunciones por rango de edad y sexo</t>
  </si>
  <si>
    <t>Tasa de mortalidad general</t>
  </si>
  <si>
    <t>Tasa de mortalidad hombres</t>
  </si>
  <si>
    <t>Tasa de mortalidad mujeres</t>
  </si>
  <si>
    <t>Tasa de mortalidad población menor de un año</t>
  </si>
  <si>
    <t>Tasa de mortalidad de población de 1 a 4 años</t>
  </si>
  <si>
    <t>Total defunciones población de 1 año</t>
  </si>
  <si>
    <t>Total defunciones población de 1 año urbano</t>
  </si>
  <si>
    <t>Total defunciones población de 1 año rural</t>
  </si>
  <si>
    <t>Total defunciones hombres de 1 año</t>
  </si>
  <si>
    <t>Total defunciones hombres de 1 año rural</t>
  </si>
  <si>
    <t>Total defunciones mujeres de 1 año</t>
  </si>
  <si>
    <t>Total defunciones hombres de 1 año urbano</t>
  </si>
  <si>
    <t>T_POB</t>
  </si>
  <si>
    <t>T_DF</t>
  </si>
  <si>
    <t>T_DF_H</t>
  </si>
  <si>
    <t>T_DF_M</t>
  </si>
  <si>
    <t>T_DF_H_UR</t>
  </si>
  <si>
    <t>T_DF_H_RU</t>
  </si>
  <si>
    <t>T_DF_M_RU</t>
  </si>
  <si>
    <t>T_DF_UR</t>
  </si>
  <si>
    <t>T_DF_RU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</si>
  <si>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</si>
  <si>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</si>
  <si>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</si>
  <si>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</si>
  <si>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</si>
  <si>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</si>
  <si>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</si>
  <si>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</si>
  <si>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</si>
  <si>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</t>
  </si>
  <si>
    <t>DF_1_UR</t>
  </si>
  <si>
    <t>DF_1_RU</t>
  </si>
  <si>
    <t>DF_1_H</t>
  </si>
  <si>
    <t>DF_1_URH</t>
  </si>
  <si>
    <t>DF_1_RUH</t>
  </si>
  <si>
    <t>DF_1_M</t>
  </si>
  <si>
    <t>DF_1_URM</t>
  </si>
  <si>
    <t>DF_1_RUM</t>
  </si>
  <si>
    <t>DF_2_UR</t>
  </si>
  <si>
    <t>DF_2_H</t>
  </si>
  <si>
    <t>DF_2_URH</t>
  </si>
  <si>
    <t>DF_2_RUH</t>
  </si>
  <si>
    <t>DF_2_M</t>
  </si>
  <si>
    <t>DF_2_URM</t>
  </si>
  <si>
    <t>DF_2_RUM</t>
  </si>
  <si>
    <t>DF_3</t>
  </si>
  <si>
    <t>DF_2</t>
  </si>
  <si>
    <t>DF_3_UR</t>
  </si>
  <si>
    <t>DF_3_RU</t>
  </si>
  <si>
    <t>DF_3_H</t>
  </si>
  <si>
    <t>DF_3_URH</t>
  </si>
  <si>
    <t>DF_3_RUH</t>
  </si>
  <si>
    <t>DF_3_M</t>
  </si>
  <si>
    <t>DF_3_URM</t>
  </si>
  <si>
    <t>DF_3_RUM</t>
  </si>
  <si>
    <t>DF_4</t>
  </si>
  <si>
    <t>DF_4_UR</t>
  </si>
  <si>
    <t>DF_4_RU</t>
  </si>
  <si>
    <t>DF_4_H</t>
  </si>
  <si>
    <t>DF_4_URH</t>
  </si>
  <si>
    <t>DF_4_RUH</t>
  </si>
  <si>
    <t>DF_4_M</t>
  </si>
  <si>
    <t>DF_4_URM</t>
  </si>
  <si>
    <t>DF_4_RUM</t>
  </si>
  <si>
    <t>DF_5</t>
  </si>
  <si>
    <t>DF_5_UR</t>
  </si>
  <si>
    <t>DF_5_RU</t>
  </si>
  <si>
    <t>DF_5_H</t>
  </si>
  <si>
    <t>DF_5_URH</t>
  </si>
  <si>
    <t>DF_5_RUH</t>
  </si>
  <si>
    <t>DF_5_M</t>
  </si>
  <si>
    <t>DF_5_URM</t>
  </si>
  <si>
    <t>DF_5_RUM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</si>
  <si>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</si>
  <si>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</si>
  <si>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</si>
  <si>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</si>
  <si>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</si>
  <si>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</si>
  <si>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</si>
  <si>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</si>
  <si>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</si>
  <si>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DF_11A15</t>
  </si>
  <si>
    <t>DF_16A50</t>
  </si>
  <si>
    <t>DF_16A50_H</t>
  </si>
  <si>
    <t>DF_16A50_M</t>
  </si>
  <si>
    <t>P_MOR_G</t>
  </si>
  <si>
    <t>P_MOR_H</t>
  </si>
  <si>
    <t>P_MOR_M</t>
  </si>
  <si>
    <t>P_MOR_UR</t>
  </si>
  <si>
    <t>P_MOR_RU</t>
  </si>
  <si>
    <t>P_MOR_1A4</t>
  </si>
  <si>
    <t>T_DF_M_UR</t>
  </si>
  <si>
    <t>Total defunciones mujeres de 5 años rural</t>
  </si>
  <si>
    <t>Total defunciones mujeres de 5 años urbano</t>
  </si>
  <si>
    <t>Total defunciones mujeres de 5 años</t>
  </si>
  <si>
    <t>Total defunciones hombres de 5 años rural</t>
  </si>
  <si>
    <t>Total defunciones hombres de 5 años urbano</t>
  </si>
  <si>
    <t>Total defunciones hombres de 5 años</t>
  </si>
  <si>
    <t>Total defunciones población de 5 años rural</t>
  </si>
  <si>
    <t>Total defunciones población de 5 años urbano</t>
  </si>
  <si>
    <t>Total defunciones población de 5 años</t>
  </si>
  <si>
    <t>Total defunciones mujeres de 4 años rural</t>
  </si>
  <si>
    <t>Total defunciones mujeres de 4 años urbano</t>
  </si>
  <si>
    <t>Total defunciones mujeres de 4 años</t>
  </si>
  <si>
    <t>Total defunciones hombres de 4 años rural</t>
  </si>
  <si>
    <t>Total defunciones hombres de 4 años urbano</t>
  </si>
  <si>
    <t>Total defunciones hombres de 4 años</t>
  </si>
  <si>
    <t>Total defunciones población de 4 años rural</t>
  </si>
  <si>
    <t>Total defunciones población de 4 años urbano</t>
  </si>
  <si>
    <t>Total defunciones población de 4 años</t>
  </si>
  <si>
    <t>Total defunciones mujeres de 3 años rural</t>
  </si>
  <si>
    <t>Total defunciones mujeres de 3 años urbano</t>
  </si>
  <si>
    <t>Total defunciones mujeres de 3 años</t>
  </si>
  <si>
    <t>Total defunciones hombres de 3 años rural</t>
  </si>
  <si>
    <t>Total defunciones hombres de 3 años urbano</t>
  </si>
  <si>
    <t>Total defunciones hombres de 3 años</t>
  </si>
  <si>
    <t>Total defunciones población de 3 años rural</t>
  </si>
  <si>
    <t>Total defunciones población de 3 años urbano</t>
  </si>
  <si>
    <t>Total defunciones población de 3 años</t>
  </si>
  <si>
    <t>Total defunciones mujeres de 2 años rural</t>
  </si>
  <si>
    <t>Total defunciones mujeres de 2 años urbano</t>
  </si>
  <si>
    <t>Total defunciones mujeres de 2 años</t>
  </si>
  <si>
    <t>Total defunciones hombres de 2 años rural</t>
  </si>
  <si>
    <t>Total defunciones hombres de 2 años urbano</t>
  </si>
  <si>
    <t>Total defunciones hombres de 2 años</t>
  </si>
  <si>
    <t>Total defunciones población de 2 años rural</t>
  </si>
  <si>
    <t>Total defunciones población de 2 años urbano</t>
  </si>
  <si>
    <t>Total defunciones población de 2 años</t>
  </si>
  <si>
    <t>Total defunciones mujeres de 1 años rural</t>
  </si>
  <si>
    <t>Total defunciones mujeres de 1 años urbano</t>
  </si>
  <si>
    <t>DF_5A10</t>
  </si>
  <si>
    <t>DF_5A10_UR</t>
  </si>
  <si>
    <t>DF_5A10_RU</t>
  </si>
  <si>
    <t>DF_5A10_H</t>
  </si>
  <si>
    <t>DF_5A10_M</t>
  </si>
  <si>
    <t>DF_51MAS</t>
  </si>
  <si>
    <t>01a Total Población</t>
  </si>
  <si>
    <t>03a Total Defunciones</t>
  </si>
  <si>
    <t>03b Total Defunciones Hombres</t>
  </si>
  <si>
    <t>03c Total Defunciones Mujeres</t>
  </si>
  <si>
    <t>03f Total Defunciones hombres área urbana</t>
  </si>
  <si>
    <t>03g Total defunciones mujeres área urbana</t>
  </si>
  <si>
    <t>03h Total defunciones hombres área rural</t>
  </si>
  <si>
    <t>03i Total defunciones mujeres área rural</t>
  </si>
  <si>
    <t>03d Total defunciones área urbana</t>
  </si>
  <si>
    <t>03e Total defunciones área rural</t>
  </si>
  <si>
    <t>03j Total defunciones población menor de 1 año</t>
  </si>
  <si>
    <t>03k Total defunciones población menor de 1 año urbano</t>
  </si>
  <si>
    <t>03l Total defunciones población menor de 1 año rural</t>
  </si>
  <si>
    <t>03m Total defunciones hombres menores de 1 año</t>
  </si>
  <si>
    <t>03n Total defunciones hombres menores de 1 año urbano</t>
  </si>
  <si>
    <t>03o Total defunciones hombres menores de 1 año rural</t>
  </si>
  <si>
    <t>03p Total defunciones mujeres menores de 1 año</t>
  </si>
  <si>
    <t>03q Total defunciones mujeres menores de 1 año urbano</t>
  </si>
  <si>
    <t>03r Total defunciones mujeres menores de 1 año rural</t>
  </si>
  <si>
    <t>DF_2_RU</t>
  </si>
  <si>
    <t>03s Total defunciones población de 1 a 4 años</t>
  </si>
  <si>
    <t>03t Total defunciones población de 1 a 4 años urbano</t>
  </si>
  <si>
    <t>03u Total defunciones población de 1 a 4 años rural</t>
  </si>
  <si>
    <t>03v Total defunciones hombres de 1 a 4 años</t>
  </si>
  <si>
    <t>03w Total defunciones hombres de 1 a 4 años urbano</t>
  </si>
  <si>
    <t>03x Total defunciones hombres de 1 a 4 años rural</t>
  </si>
  <si>
    <t>03y Total defunciones mujeres de 1 a 4 años</t>
  </si>
  <si>
    <t>03z Total defunciones mujeres de 1 a 4 años urbano</t>
  </si>
  <si>
    <t>03aa Total defunciones mujeres de 1 a 4 años rural</t>
  </si>
  <si>
    <t>03ab Total defunciones población de 5 a 10 años</t>
  </si>
  <si>
    <t>03ac Total defunciones población de 5 a 10 años urbano</t>
  </si>
  <si>
    <t>03ad Total defunciones población de 5 a 10 años rural</t>
  </si>
  <si>
    <t>03ae Total defunciones hombres de 5 a 10 años</t>
  </si>
  <si>
    <t>03af Total defunciones hombres de 5 a 10 años urbano</t>
  </si>
  <si>
    <t>DF_5A10URH</t>
  </si>
  <si>
    <t>03ag Total defunciones hombres de 5 a 10 años rural</t>
  </si>
  <si>
    <t>DF_5A10RUH</t>
  </si>
  <si>
    <t>03ah Total defunciones mujeres de 5 a 10 años</t>
  </si>
  <si>
    <t>03ai Total defunciones mujeres de 5 a 10 años urbano</t>
  </si>
  <si>
    <t>DF_5A10URM</t>
  </si>
  <si>
    <t>03aj Total defunciones mujeres de 5 a 10 años rural</t>
  </si>
  <si>
    <t>DF_5A10RUM</t>
  </si>
  <si>
    <t>03ak Total defunciones población de 11 a 15 años</t>
  </si>
  <si>
    <t>03al Total defunciones población de 11 a 15 años urbano</t>
  </si>
  <si>
    <t>DF11A15_UR</t>
  </si>
  <si>
    <t>03am Total defunciones población de 11 a 15 años rural</t>
  </si>
  <si>
    <t>DF11A15_RU</t>
  </si>
  <si>
    <t>03an Total defunciones hombres de 11 a 15 años</t>
  </si>
  <si>
    <t>DF11A15_H</t>
  </si>
  <si>
    <t>03ao Total defunciones hombres de 11 a 15 años urbano</t>
  </si>
  <si>
    <t>DF11A15URH</t>
  </si>
  <si>
    <t>03ap Total defunciones hombres de 11 a 15 años rural</t>
  </si>
  <si>
    <t>DF11A15RUH</t>
  </si>
  <si>
    <t>03aq Total defunciones mujeres de 11 a 15 años</t>
  </si>
  <si>
    <t>DF11A15_M</t>
  </si>
  <si>
    <t>03ar Total defunciones mujeres de 11 a 15 años urbano</t>
  </si>
  <si>
    <t>DF11A15URM</t>
  </si>
  <si>
    <t>03as Total defunciones mujeres de 11 a 15 años rural</t>
  </si>
  <si>
    <t>DF11A15RUM</t>
  </si>
  <si>
    <t>03at Total defunciones población de 16 a 50 años</t>
  </si>
  <si>
    <t>03au Total defunciones población de 16 a 50 años urbano</t>
  </si>
  <si>
    <t>DF_16A50UR</t>
  </si>
  <si>
    <t>03av Total defunciones población de 16 a 50 años rural</t>
  </si>
  <si>
    <t>DF_16A50RU</t>
  </si>
  <si>
    <t>03aw Total defunciones hombres de 16 a 50 años</t>
  </si>
  <si>
    <t>03ax  Total defunciones hombres de 16 a 50 años urbano</t>
  </si>
  <si>
    <t>DF16A50URH</t>
  </si>
  <si>
    <t>03ay Total defunciones hombres de 16 a 50 años rural</t>
  </si>
  <si>
    <t>DF16A50RUH</t>
  </si>
  <si>
    <t>03az Total defunciones mujeres de 16 a 50 años</t>
  </si>
  <si>
    <t>03ba  Total defunciones mujeres de 16 a 50 años urbano</t>
  </si>
  <si>
    <t>DF16A50URM</t>
  </si>
  <si>
    <t>03bb Total defunciones mujeres de 16 a 50 años rural</t>
  </si>
  <si>
    <t>DF16A50RUM</t>
  </si>
  <si>
    <t>03bc Total defunciones población de 51 años y más</t>
  </si>
  <si>
    <t>03bd Total defunciones población de 51 años y más urbano</t>
  </si>
  <si>
    <t>DF_51MASUR</t>
  </si>
  <si>
    <t>03beTotal defunciones población de 51 años y más rural</t>
  </si>
  <si>
    <t>DF_51MASRU</t>
  </si>
  <si>
    <t>03bf Total defunciones hombres de 51 años y más</t>
  </si>
  <si>
    <t>DF51MAS_H</t>
  </si>
  <si>
    <t>03bg Total defunciones hombres de 51 años y más urbano</t>
  </si>
  <si>
    <t>DF51MASURH</t>
  </si>
  <si>
    <t>03bh Total defunciones hombres de 51 años y más rural</t>
  </si>
  <si>
    <t>DF51MASRUH</t>
  </si>
  <si>
    <t>03bi Total defunciones mujeres de 51 años y más</t>
  </si>
  <si>
    <t>DF51MAS_M</t>
  </si>
  <si>
    <t>03bj Total defunciones mujeres de 51 años y más urbano</t>
  </si>
  <si>
    <t>DF51MASURM</t>
  </si>
  <si>
    <t>03bk Total defunciones mujeres de 51 años y más rural</t>
  </si>
  <si>
    <t>DF51MASRUM</t>
  </si>
  <si>
    <t>03bl Porcentaje de mortalidad general</t>
  </si>
  <si>
    <t>03bm Porcentaje de mortalidad hombres</t>
  </si>
  <si>
    <t>03bn Porcentaje de mortalidad mujeres</t>
  </si>
  <si>
    <t>03bo Porcentaje de mortalidad área urbana</t>
  </si>
  <si>
    <t>03bp Porcentaje de mortalidad área rural</t>
  </si>
  <si>
    <t>03bq Porcentaje de mortalidad población menor de 1 año</t>
  </si>
  <si>
    <t>03br Porcentaje de mortalidad población menor de 1 año urbano</t>
  </si>
  <si>
    <t>03bs Porcentaje de mortalidad población menor de 1 año rural</t>
  </si>
  <si>
    <t>03bt Porcentaje de mortalidad de 1 a 4 años</t>
  </si>
  <si>
    <t>03bu Porcentaje de mortalidad de 1 a 4 años urbano</t>
  </si>
  <si>
    <t>P_MOR1A4UR</t>
  </si>
  <si>
    <t>03bv Porcentaje de mortalidad de 1 a 4 años rural</t>
  </si>
  <si>
    <t>P_MOR1A4RU</t>
  </si>
  <si>
    <t>Instituto Nacional de Estadística, 2006</t>
  </si>
  <si>
    <t>P_MOR_A1</t>
  </si>
  <si>
    <t>P_MOR_A1UR</t>
  </si>
  <si>
    <t>P_MOR_A1RU</t>
  </si>
  <si>
    <r>
      <t>¨</t>
    </r>
    <r>
      <rPr>
        <b/>
        <sz val="9"/>
        <rFont val="Arial"/>
        <family val="2"/>
      </rPr>
      <t>03 - 08</t>
    </r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</si>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</sst>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  <numFmt numFmtId="170" formatCode="0.000;[Red]0.000"/>
    <numFmt numFmtId="171" formatCode="0.0;[Red]0.0"/>
    <numFmt numFmtId="172" formatCode="0;[Red]0"/>
    <numFmt numFmtId="173" formatCode="#,##0;[Red]#,##0"/>
    <numFmt numFmtId="174" formatCode="0.0"/>
    <numFmt numFmtId="175" formatCode="0.0%"/>
  </numFmts>
  <fonts count="10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7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172" fontId="0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2" fontId="9" fillId="3" borderId="1" xfId="19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600075</xdr:colOff>
      <xdr:row>5</xdr:row>
      <xdr:rowOff>85725</xdr:rowOff>
    </xdr:from>
    <xdr:to>
      <xdr:col>10</xdr:col>
      <xdr:colOff>714375</xdr:colOff>
      <xdr:row>10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8953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4"/>
  <sheetViews>
    <sheetView showGridLines="0" tabSelected="1" zoomScale="40" zoomScaleNormal="40" workbookViewId="0" topLeftCell="A1">
      <selection activeCell="AF40" sqref="AF40"/>
    </sheetView>
  </sheetViews>
  <sheetFormatPr defaultColWidth="11.421875" defaultRowHeight="12.75"/>
  <cols>
    <col min="1" max="1" width="3.00390625" style="0" customWidth="1"/>
    <col min="4" max="4" width="25.28125" style="0" customWidth="1"/>
    <col min="5" max="5" width="15.7109375" style="0" customWidth="1"/>
    <col min="6" max="6" width="13.140625" style="0" bestFit="1" customWidth="1"/>
    <col min="7" max="7" width="11.7109375" style="0" customWidth="1"/>
    <col min="8" max="9" width="13.421875" style="0" customWidth="1"/>
    <col min="10" max="10" width="14.00390625" style="0" customWidth="1"/>
    <col min="11" max="11" width="12.00390625" style="0" customWidth="1"/>
    <col min="13" max="13" width="15.57421875" style="0" customWidth="1"/>
    <col min="14" max="14" width="18.7109375" style="0" customWidth="1"/>
  </cols>
  <sheetData>
    <row r="1" spans="2:14" ht="12.75">
      <c r="B1" s="6" t="s">
        <v>0</v>
      </c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6" t="s">
        <v>1</v>
      </c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6" t="s">
        <v>2</v>
      </c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6" t="s">
        <v>3</v>
      </c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48" t="s">
        <v>4</v>
      </c>
      <c r="C6" s="49"/>
      <c r="D6" s="2"/>
      <c r="E6" s="36" t="s">
        <v>261</v>
      </c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22" t="s">
        <v>5</v>
      </c>
      <c r="C8" s="23"/>
      <c r="D8" s="24" t="s">
        <v>14</v>
      </c>
      <c r="E8" s="23"/>
      <c r="F8" s="23"/>
      <c r="G8" s="25"/>
      <c r="H8" s="3"/>
      <c r="I8" s="3"/>
      <c r="J8" s="3"/>
      <c r="K8" s="1"/>
      <c r="L8" s="1"/>
      <c r="M8" s="1"/>
      <c r="N8" s="1"/>
    </row>
    <row r="9" spans="2:14" ht="12.75">
      <c r="B9" s="26" t="s">
        <v>6</v>
      </c>
      <c r="C9" s="27"/>
      <c r="D9" s="28" t="s">
        <v>15</v>
      </c>
      <c r="E9" s="27"/>
      <c r="F9" s="27"/>
      <c r="G9" s="29"/>
      <c r="H9" s="4"/>
      <c r="I9" s="4"/>
      <c r="J9" s="4"/>
      <c r="K9" s="5"/>
      <c r="L9" s="5"/>
      <c r="M9" s="5"/>
      <c r="N9" s="5"/>
    </row>
    <row r="10" spans="2:14" ht="12.75">
      <c r="B10" s="26"/>
      <c r="C10" s="27"/>
      <c r="D10" s="28" t="s">
        <v>16</v>
      </c>
      <c r="E10" s="27"/>
      <c r="F10" s="27"/>
      <c r="G10" s="29"/>
      <c r="H10" s="4"/>
      <c r="I10" s="4"/>
      <c r="J10" s="4"/>
      <c r="K10" s="5"/>
      <c r="L10" s="5"/>
      <c r="M10" s="5"/>
      <c r="N10" s="5"/>
    </row>
    <row r="11" spans="2:14" ht="12.75">
      <c r="B11" s="26"/>
      <c r="C11" s="27"/>
      <c r="D11" s="28" t="s">
        <v>17</v>
      </c>
      <c r="E11" s="27"/>
      <c r="F11" s="27"/>
      <c r="G11" s="29"/>
      <c r="H11" s="4"/>
      <c r="I11" s="4"/>
      <c r="J11" s="4"/>
      <c r="K11" s="5"/>
      <c r="L11" s="5"/>
      <c r="M11" s="5"/>
      <c r="N11" s="5"/>
    </row>
    <row r="12" spans="2:14" ht="12.75">
      <c r="B12" s="26"/>
      <c r="C12" s="27"/>
      <c r="D12" s="28" t="s">
        <v>18</v>
      </c>
      <c r="E12" s="27"/>
      <c r="F12" s="27"/>
      <c r="G12" s="29"/>
      <c r="H12" s="4"/>
      <c r="I12" s="4"/>
      <c r="J12" s="4"/>
      <c r="K12" s="5"/>
      <c r="L12" s="5"/>
      <c r="M12" s="5"/>
      <c r="N12" s="5"/>
    </row>
    <row r="13" spans="2:14" ht="12.75">
      <c r="B13" s="26"/>
      <c r="C13" s="27"/>
      <c r="D13" s="28" t="s">
        <v>19</v>
      </c>
      <c r="E13" s="27"/>
      <c r="F13" s="27"/>
      <c r="G13" s="29"/>
      <c r="H13" s="4"/>
      <c r="I13" s="4"/>
      <c r="J13" s="4"/>
      <c r="K13" s="5"/>
      <c r="L13" s="5"/>
      <c r="M13" s="5"/>
      <c r="N13" s="5"/>
    </row>
    <row r="14" spans="2:14" ht="12.75">
      <c r="B14" s="30" t="s">
        <v>7</v>
      </c>
      <c r="C14" s="14"/>
      <c r="D14" s="14" t="s">
        <v>262</v>
      </c>
      <c r="E14" s="14"/>
      <c r="F14" s="14"/>
      <c r="G14" s="31"/>
      <c r="H14" s="3"/>
      <c r="I14" s="3"/>
      <c r="J14" s="3"/>
      <c r="K14" s="1"/>
      <c r="L14" s="1"/>
      <c r="M14" s="1"/>
      <c r="N14" s="1"/>
    </row>
    <row r="15" spans="2:14" ht="12.75">
      <c r="B15" s="30" t="s">
        <v>8</v>
      </c>
      <c r="C15" s="14"/>
      <c r="D15" s="32">
        <v>2002</v>
      </c>
      <c r="E15" s="14"/>
      <c r="F15" s="14"/>
      <c r="G15" s="31"/>
      <c r="H15" s="3"/>
      <c r="I15" s="3"/>
      <c r="J15" s="3"/>
      <c r="K15" s="1"/>
      <c r="L15" s="1"/>
      <c r="M15" s="1"/>
      <c r="N15" s="1"/>
    </row>
    <row r="16" spans="2:14" ht="12.75">
      <c r="B16" s="30" t="s">
        <v>9</v>
      </c>
      <c r="C16" s="14"/>
      <c r="D16" s="14" t="s">
        <v>10</v>
      </c>
      <c r="E16" s="14"/>
      <c r="F16" s="14"/>
      <c r="G16" s="31"/>
      <c r="H16" s="3"/>
      <c r="I16" s="3"/>
      <c r="J16" s="3"/>
      <c r="K16" s="1"/>
      <c r="L16" s="1"/>
      <c r="M16" s="1"/>
      <c r="N16" s="1"/>
    </row>
    <row r="17" spans="2:14" ht="12.75">
      <c r="B17" s="33" t="s">
        <v>11</v>
      </c>
      <c r="C17" s="34"/>
      <c r="D17" s="34" t="s">
        <v>257</v>
      </c>
      <c r="E17" s="34"/>
      <c r="F17" s="34"/>
      <c r="G17" s="35"/>
      <c r="H17" s="3"/>
      <c r="I17" s="3"/>
      <c r="J17" s="3"/>
      <c r="K17" s="1"/>
      <c r="L17" s="1"/>
      <c r="M17" s="1"/>
      <c r="N17" s="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8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8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6" customHeight="1">
      <c r="B21" s="9"/>
      <c r="C21" s="9"/>
      <c r="D21" s="9"/>
      <c r="E21" s="9"/>
      <c r="F21" s="10"/>
      <c r="G21" s="11"/>
      <c r="H21" s="11"/>
      <c r="I21" s="11"/>
      <c r="J21" s="11"/>
      <c r="K21" s="11"/>
      <c r="L21" s="11"/>
      <c r="M21" s="11"/>
      <c r="N21" s="11"/>
    </row>
    <row r="22" spans="2:14" ht="37.5" customHeight="1">
      <c r="B22" s="12"/>
      <c r="C22" s="12"/>
      <c r="D22" s="12"/>
      <c r="E22" s="13"/>
      <c r="F22" s="18" t="s">
        <v>263</v>
      </c>
      <c r="G22" s="18" t="s">
        <v>264</v>
      </c>
      <c r="H22" s="18" t="s">
        <v>265</v>
      </c>
      <c r="I22" s="18" t="s">
        <v>266</v>
      </c>
      <c r="J22" s="18" t="s">
        <v>267</v>
      </c>
      <c r="K22" s="18" t="s">
        <v>268</v>
      </c>
      <c r="L22" s="18" t="s">
        <v>269</v>
      </c>
      <c r="M22" s="18" t="s">
        <v>270</v>
      </c>
      <c r="N22" s="19" t="s">
        <v>271</v>
      </c>
    </row>
    <row r="23" spans="2:14" ht="12.75" customHeight="1">
      <c r="B23" s="50" t="s">
        <v>12</v>
      </c>
      <c r="C23" s="51"/>
      <c r="D23" s="52"/>
      <c r="E23" s="20" t="s">
        <v>13</v>
      </c>
      <c r="F23" s="21" t="s">
        <v>272</v>
      </c>
      <c r="G23" s="21" t="s">
        <v>273</v>
      </c>
      <c r="H23" s="21" t="s">
        <v>274</v>
      </c>
      <c r="I23" s="21" t="s">
        <v>275</v>
      </c>
      <c r="J23" s="21" t="s">
        <v>276</v>
      </c>
      <c r="K23" s="21" t="s">
        <v>277</v>
      </c>
      <c r="L23" s="21" t="s">
        <v>278</v>
      </c>
      <c r="M23" s="21" t="s">
        <v>279</v>
      </c>
      <c r="N23" s="21" t="s">
        <v>280</v>
      </c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s="15" customFormat="1" ht="12.75" customHeight="1">
      <c r="B25" s="53" t="s">
        <v>153</v>
      </c>
      <c r="C25" s="53"/>
      <c r="D25" s="53"/>
      <c r="E25" s="37" t="s">
        <v>27</v>
      </c>
      <c r="F25" s="44">
        <v>96392</v>
      </c>
      <c r="G25" s="44">
        <v>30608</v>
      </c>
      <c r="H25" s="44">
        <v>45241</v>
      </c>
      <c r="I25" s="44">
        <v>22362</v>
      </c>
      <c r="J25" s="44">
        <v>87340</v>
      </c>
      <c r="K25" s="44">
        <v>35148</v>
      </c>
      <c r="L25" s="44">
        <v>13479</v>
      </c>
      <c r="M25" s="44">
        <v>8684</v>
      </c>
      <c r="N25" s="38">
        <f>SUM(F25:M25)</f>
        <v>339254</v>
      </c>
    </row>
    <row r="26" spans="2:14" s="15" customFormat="1" ht="12.75" customHeight="1">
      <c r="B26" s="45" t="s">
        <v>154</v>
      </c>
      <c r="C26" s="46"/>
      <c r="D26" s="46"/>
      <c r="E26" s="37" t="s">
        <v>28</v>
      </c>
      <c r="F26" s="39">
        <f>SUM(F33:F34)</f>
        <v>815</v>
      </c>
      <c r="G26" s="39">
        <f aca="true" t="shared" si="0" ref="G26:N26">SUM(G33:G34)</f>
        <v>221</v>
      </c>
      <c r="H26" s="39">
        <f t="shared" si="0"/>
        <v>335</v>
      </c>
      <c r="I26" s="39">
        <f t="shared" si="0"/>
        <v>135</v>
      </c>
      <c r="J26" s="39">
        <f t="shared" si="0"/>
        <v>572</v>
      </c>
      <c r="K26" s="39">
        <f t="shared" si="0"/>
        <v>91</v>
      </c>
      <c r="L26" s="39">
        <f t="shared" si="0"/>
        <v>125</v>
      </c>
      <c r="M26" s="39">
        <f t="shared" si="0"/>
        <v>47</v>
      </c>
      <c r="N26" s="39">
        <f t="shared" si="0"/>
        <v>2341</v>
      </c>
    </row>
    <row r="27" spans="2:14" s="15" customFormat="1" ht="12.75" customHeight="1">
      <c r="B27" s="45" t="s">
        <v>155</v>
      </c>
      <c r="C27" s="46"/>
      <c r="D27" s="46"/>
      <c r="E27" s="37" t="s">
        <v>29</v>
      </c>
      <c r="F27" s="39">
        <f>SUM(F29,F31)</f>
        <v>426</v>
      </c>
      <c r="G27" s="39">
        <f aca="true" t="shared" si="1" ref="G27:N27">SUM(G29,G31)</f>
        <v>118</v>
      </c>
      <c r="H27" s="39">
        <f t="shared" si="1"/>
        <v>191</v>
      </c>
      <c r="I27" s="39">
        <f t="shared" si="1"/>
        <v>70</v>
      </c>
      <c r="J27" s="39">
        <f t="shared" si="1"/>
        <v>322</v>
      </c>
      <c r="K27" s="39">
        <f t="shared" si="1"/>
        <v>45</v>
      </c>
      <c r="L27" s="39">
        <f t="shared" si="1"/>
        <v>63</v>
      </c>
      <c r="M27" s="39">
        <f t="shared" si="1"/>
        <v>28</v>
      </c>
      <c r="N27" s="39">
        <f t="shared" si="1"/>
        <v>1263</v>
      </c>
    </row>
    <row r="28" spans="2:14" s="15" customFormat="1" ht="12.75" customHeight="1">
      <c r="B28" s="45" t="s">
        <v>156</v>
      </c>
      <c r="C28" s="46"/>
      <c r="D28" s="46"/>
      <c r="E28" s="37" t="s">
        <v>30</v>
      </c>
      <c r="F28" s="40">
        <f>SUM(F30,F32)</f>
        <v>389</v>
      </c>
      <c r="G28" s="40">
        <f aca="true" t="shared" si="2" ref="G28:N28">SUM(G30,G32)</f>
        <v>103</v>
      </c>
      <c r="H28" s="40">
        <f t="shared" si="2"/>
        <v>144</v>
      </c>
      <c r="I28" s="40">
        <f t="shared" si="2"/>
        <v>65</v>
      </c>
      <c r="J28" s="40">
        <f t="shared" si="2"/>
        <v>250</v>
      </c>
      <c r="K28" s="40">
        <f t="shared" si="2"/>
        <v>46</v>
      </c>
      <c r="L28" s="40">
        <f t="shared" si="2"/>
        <v>62</v>
      </c>
      <c r="M28" s="40">
        <f t="shared" si="2"/>
        <v>19</v>
      </c>
      <c r="N28" s="40">
        <f t="shared" si="2"/>
        <v>1078</v>
      </c>
    </row>
    <row r="29" spans="2:14" s="15" customFormat="1" ht="12.75" customHeight="1">
      <c r="B29" s="45" t="s">
        <v>157</v>
      </c>
      <c r="C29" s="46"/>
      <c r="D29" s="46"/>
      <c r="E29" s="37" t="s">
        <v>31</v>
      </c>
      <c r="F29" s="40">
        <v>149</v>
      </c>
      <c r="G29" s="40">
        <v>35</v>
      </c>
      <c r="H29" s="40">
        <v>30</v>
      </c>
      <c r="I29" s="40">
        <v>16</v>
      </c>
      <c r="J29" s="40">
        <v>67</v>
      </c>
      <c r="K29" s="40">
        <v>14</v>
      </c>
      <c r="L29" s="40">
        <v>15</v>
      </c>
      <c r="M29" s="40">
        <v>8</v>
      </c>
      <c r="N29" s="40">
        <f>SUM(F29:M29)</f>
        <v>334</v>
      </c>
    </row>
    <row r="30" spans="2:14" s="15" customFormat="1" ht="12.75" customHeight="1">
      <c r="B30" s="45" t="s">
        <v>158</v>
      </c>
      <c r="C30" s="46"/>
      <c r="D30" s="46"/>
      <c r="E30" s="37" t="s">
        <v>108</v>
      </c>
      <c r="F30" s="40">
        <v>123</v>
      </c>
      <c r="G30" s="40">
        <v>33</v>
      </c>
      <c r="H30" s="40">
        <v>28</v>
      </c>
      <c r="I30" s="40">
        <v>10</v>
      </c>
      <c r="J30" s="40">
        <v>64</v>
      </c>
      <c r="K30" s="40">
        <v>14</v>
      </c>
      <c r="L30" s="40">
        <v>16</v>
      </c>
      <c r="M30" s="40">
        <v>3</v>
      </c>
      <c r="N30" s="40">
        <f>SUM(F30:M30)</f>
        <v>291</v>
      </c>
    </row>
    <row r="31" spans="2:14" s="15" customFormat="1" ht="12.75" customHeight="1">
      <c r="B31" s="45" t="s">
        <v>159</v>
      </c>
      <c r="C31" s="46"/>
      <c r="D31" s="46"/>
      <c r="E31" s="37" t="s">
        <v>32</v>
      </c>
      <c r="F31" s="39">
        <v>277</v>
      </c>
      <c r="G31" s="39">
        <v>83</v>
      </c>
      <c r="H31" s="39">
        <v>161</v>
      </c>
      <c r="I31" s="39">
        <v>54</v>
      </c>
      <c r="J31" s="39">
        <v>255</v>
      </c>
      <c r="K31" s="39">
        <v>31</v>
      </c>
      <c r="L31" s="39">
        <v>48</v>
      </c>
      <c r="M31" s="39">
        <v>20</v>
      </c>
      <c r="N31" s="39">
        <f>SUM(F31:M31)</f>
        <v>929</v>
      </c>
    </row>
    <row r="32" spans="2:14" s="15" customFormat="1" ht="12.75" customHeight="1">
      <c r="B32" s="45" t="s">
        <v>160</v>
      </c>
      <c r="C32" s="46"/>
      <c r="D32" s="46"/>
      <c r="E32" s="37" t="s">
        <v>33</v>
      </c>
      <c r="F32" s="39">
        <v>266</v>
      </c>
      <c r="G32" s="39">
        <v>70</v>
      </c>
      <c r="H32" s="39">
        <v>116</v>
      </c>
      <c r="I32" s="39">
        <v>55</v>
      </c>
      <c r="J32" s="39">
        <v>186</v>
      </c>
      <c r="K32" s="39">
        <v>32</v>
      </c>
      <c r="L32" s="39">
        <v>46</v>
      </c>
      <c r="M32" s="39">
        <v>16</v>
      </c>
      <c r="N32" s="39">
        <f>SUM(F32:M32)</f>
        <v>787</v>
      </c>
    </row>
    <row r="33" spans="2:14" s="15" customFormat="1" ht="12.75" customHeight="1">
      <c r="B33" s="45" t="s">
        <v>161</v>
      </c>
      <c r="C33" s="46"/>
      <c r="D33" s="46"/>
      <c r="E33" s="37" t="s">
        <v>34</v>
      </c>
      <c r="F33" s="39">
        <f>SUM(F29:F30)</f>
        <v>272</v>
      </c>
      <c r="G33" s="39">
        <f aca="true" t="shared" si="3" ref="G33:N33">SUM(G29:G30)</f>
        <v>68</v>
      </c>
      <c r="H33" s="39">
        <f t="shared" si="3"/>
        <v>58</v>
      </c>
      <c r="I33" s="39">
        <f t="shared" si="3"/>
        <v>26</v>
      </c>
      <c r="J33" s="39">
        <f t="shared" si="3"/>
        <v>131</v>
      </c>
      <c r="K33" s="39">
        <f t="shared" si="3"/>
        <v>28</v>
      </c>
      <c r="L33" s="39">
        <f t="shared" si="3"/>
        <v>31</v>
      </c>
      <c r="M33" s="39">
        <f t="shared" si="3"/>
        <v>11</v>
      </c>
      <c r="N33" s="39">
        <f t="shared" si="3"/>
        <v>625</v>
      </c>
    </row>
    <row r="34" spans="2:14" s="15" customFormat="1" ht="12.75" customHeight="1">
      <c r="B34" s="45" t="s">
        <v>162</v>
      </c>
      <c r="C34" s="46"/>
      <c r="D34" s="46"/>
      <c r="E34" s="37" t="s">
        <v>35</v>
      </c>
      <c r="F34" s="39">
        <f>SUM(F31:F32)</f>
        <v>543</v>
      </c>
      <c r="G34" s="39">
        <f aca="true" t="shared" si="4" ref="G34:N34">SUM(G31:G32)</f>
        <v>153</v>
      </c>
      <c r="H34" s="39">
        <f t="shared" si="4"/>
        <v>277</v>
      </c>
      <c r="I34" s="39">
        <f t="shared" si="4"/>
        <v>109</v>
      </c>
      <c r="J34" s="39">
        <f t="shared" si="4"/>
        <v>441</v>
      </c>
      <c r="K34" s="39">
        <f t="shared" si="4"/>
        <v>63</v>
      </c>
      <c r="L34" s="39">
        <f t="shared" si="4"/>
        <v>94</v>
      </c>
      <c r="M34" s="39">
        <f t="shared" si="4"/>
        <v>36</v>
      </c>
      <c r="N34" s="39">
        <f t="shared" si="4"/>
        <v>1716</v>
      </c>
    </row>
    <row r="35" spans="2:14" s="15" customFormat="1" ht="12.75" customHeight="1">
      <c r="B35" s="45" t="s">
        <v>163</v>
      </c>
      <c r="C35" s="46"/>
      <c r="D35" s="46"/>
      <c r="E35" s="37" t="s">
        <v>36</v>
      </c>
      <c r="F35" s="39">
        <f>F36+F37</f>
        <v>216</v>
      </c>
      <c r="G35" s="39">
        <f aca="true" t="shared" si="5" ref="G35:N35">G36+G37</f>
        <v>39</v>
      </c>
      <c r="H35" s="39">
        <f t="shared" si="5"/>
        <v>118</v>
      </c>
      <c r="I35" s="39">
        <f t="shared" si="5"/>
        <v>43</v>
      </c>
      <c r="J35" s="39">
        <f t="shared" si="5"/>
        <v>148</v>
      </c>
      <c r="K35" s="39">
        <f t="shared" si="5"/>
        <v>17</v>
      </c>
      <c r="L35" s="39">
        <f t="shared" si="5"/>
        <v>32</v>
      </c>
      <c r="M35" s="39">
        <f t="shared" si="5"/>
        <v>10</v>
      </c>
      <c r="N35" s="39">
        <f t="shared" si="5"/>
        <v>623</v>
      </c>
    </row>
    <row r="36" spans="2:14" s="15" customFormat="1" ht="12.75" customHeight="1">
      <c r="B36" s="45" t="s">
        <v>164</v>
      </c>
      <c r="C36" s="46"/>
      <c r="D36" s="46"/>
      <c r="E36" s="37" t="s">
        <v>37</v>
      </c>
      <c r="F36" s="39">
        <f>F39+F42</f>
        <v>74</v>
      </c>
      <c r="G36" s="39">
        <f aca="true" t="shared" si="6" ref="G36:N36">G39+G42</f>
        <v>8</v>
      </c>
      <c r="H36" s="39">
        <f t="shared" si="6"/>
        <v>22</v>
      </c>
      <c r="I36" s="39">
        <f t="shared" si="6"/>
        <v>8</v>
      </c>
      <c r="J36" s="39">
        <f t="shared" si="6"/>
        <v>29</v>
      </c>
      <c r="K36" s="39">
        <f t="shared" si="6"/>
        <v>8</v>
      </c>
      <c r="L36" s="39">
        <f t="shared" si="6"/>
        <v>9</v>
      </c>
      <c r="M36" s="39">
        <f t="shared" si="6"/>
        <v>0</v>
      </c>
      <c r="N36" s="39">
        <f t="shared" si="6"/>
        <v>158</v>
      </c>
    </row>
    <row r="37" spans="2:14" s="15" customFormat="1" ht="12.75" customHeight="1">
      <c r="B37" s="45" t="s">
        <v>165</v>
      </c>
      <c r="C37" s="46"/>
      <c r="D37" s="46"/>
      <c r="E37" s="37" t="s">
        <v>38</v>
      </c>
      <c r="F37" s="39">
        <f>F40+F43</f>
        <v>142</v>
      </c>
      <c r="G37" s="39">
        <f aca="true" t="shared" si="7" ref="G37:N37">G40+G43</f>
        <v>31</v>
      </c>
      <c r="H37" s="39">
        <f t="shared" si="7"/>
        <v>96</v>
      </c>
      <c r="I37" s="39">
        <f t="shared" si="7"/>
        <v>35</v>
      </c>
      <c r="J37" s="39">
        <f t="shared" si="7"/>
        <v>119</v>
      </c>
      <c r="K37" s="39">
        <f t="shared" si="7"/>
        <v>9</v>
      </c>
      <c r="L37" s="39">
        <f t="shared" si="7"/>
        <v>23</v>
      </c>
      <c r="M37" s="39">
        <f t="shared" si="7"/>
        <v>10</v>
      </c>
      <c r="N37" s="39">
        <f t="shared" si="7"/>
        <v>465</v>
      </c>
    </row>
    <row r="38" spans="2:14" s="15" customFormat="1" ht="12.75" customHeight="1">
      <c r="B38" s="45" t="s">
        <v>166</v>
      </c>
      <c r="C38" s="46"/>
      <c r="D38" s="46"/>
      <c r="E38" s="37" t="s">
        <v>39</v>
      </c>
      <c r="F38" s="39">
        <f>F39+F40</f>
        <v>117</v>
      </c>
      <c r="G38" s="39">
        <f aca="true" t="shared" si="8" ref="G38:N38">G39+G40</f>
        <v>20</v>
      </c>
      <c r="H38" s="39">
        <f t="shared" si="8"/>
        <v>70</v>
      </c>
      <c r="I38" s="39">
        <f t="shared" si="8"/>
        <v>22</v>
      </c>
      <c r="J38" s="39">
        <f t="shared" si="8"/>
        <v>89</v>
      </c>
      <c r="K38" s="39">
        <f t="shared" si="8"/>
        <v>12</v>
      </c>
      <c r="L38" s="39">
        <f t="shared" si="8"/>
        <v>15</v>
      </c>
      <c r="M38" s="39">
        <f t="shared" si="8"/>
        <v>7</v>
      </c>
      <c r="N38" s="39">
        <f t="shared" si="8"/>
        <v>352</v>
      </c>
    </row>
    <row r="39" spans="2:14" s="15" customFormat="1" ht="12.75" customHeight="1">
      <c r="B39" s="45" t="s">
        <v>167</v>
      </c>
      <c r="C39" s="46"/>
      <c r="D39" s="46"/>
      <c r="E39" s="37" t="s">
        <v>40</v>
      </c>
      <c r="F39" s="39">
        <v>40</v>
      </c>
      <c r="G39" s="39">
        <v>4</v>
      </c>
      <c r="H39" s="39">
        <v>10</v>
      </c>
      <c r="I39" s="39">
        <v>5</v>
      </c>
      <c r="J39" s="39">
        <v>17</v>
      </c>
      <c r="K39" s="39">
        <v>5</v>
      </c>
      <c r="L39" s="39">
        <v>4</v>
      </c>
      <c r="M39" s="39">
        <v>0</v>
      </c>
      <c r="N39" s="39">
        <f>SUM(F39:M39)</f>
        <v>85</v>
      </c>
    </row>
    <row r="40" spans="2:14" s="15" customFormat="1" ht="12.75" customHeight="1">
      <c r="B40" s="45" t="s">
        <v>168</v>
      </c>
      <c r="C40" s="46"/>
      <c r="D40" s="46"/>
      <c r="E40" s="37" t="s">
        <v>41</v>
      </c>
      <c r="F40" s="39">
        <v>77</v>
      </c>
      <c r="G40" s="39">
        <v>16</v>
      </c>
      <c r="H40" s="39">
        <v>60</v>
      </c>
      <c r="I40" s="39">
        <v>17</v>
      </c>
      <c r="J40" s="39">
        <v>72</v>
      </c>
      <c r="K40" s="39">
        <v>7</v>
      </c>
      <c r="L40" s="39">
        <v>11</v>
      </c>
      <c r="M40" s="39">
        <v>7</v>
      </c>
      <c r="N40" s="39">
        <f>SUM(F40:M40)</f>
        <v>267</v>
      </c>
    </row>
    <row r="41" spans="2:14" s="15" customFormat="1" ht="12.75" customHeight="1">
      <c r="B41" s="45" t="s">
        <v>169</v>
      </c>
      <c r="C41" s="46"/>
      <c r="D41" s="46"/>
      <c r="E41" s="37" t="s">
        <v>42</v>
      </c>
      <c r="F41" s="39">
        <f>SUM(F42:F43)</f>
        <v>99</v>
      </c>
      <c r="G41" s="39">
        <f aca="true" t="shared" si="9" ref="G41:N41">SUM(G42:G43)</f>
        <v>19</v>
      </c>
      <c r="H41" s="39">
        <f t="shared" si="9"/>
        <v>48</v>
      </c>
      <c r="I41" s="39">
        <f t="shared" si="9"/>
        <v>21</v>
      </c>
      <c r="J41" s="39">
        <f t="shared" si="9"/>
        <v>59</v>
      </c>
      <c r="K41" s="39">
        <f t="shared" si="9"/>
        <v>5</v>
      </c>
      <c r="L41" s="39">
        <f t="shared" si="9"/>
        <v>17</v>
      </c>
      <c r="M41" s="39">
        <f t="shared" si="9"/>
        <v>3</v>
      </c>
      <c r="N41" s="39">
        <f t="shared" si="9"/>
        <v>271</v>
      </c>
    </row>
    <row r="42" spans="2:14" s="15" customFormat="1" ht="12.75" customHeight="1">
      <c r="B42" s="45" t="s">
        <v>170</v>
      </c>
      <c r="C42" s="46"/>
      <c r="D42" s="46"/>
      <c r="E42" s="37" t="s">
        <v>43</v>
      </c>
      <c r="F42" s="39">
        <v>34</v>
      </c>
      <c r="G42" s="39">
        <v>4</v>
      </c>
      <c r="H42" s="39">
        <v>12</v>
      </c>
      <c r="I42" s="39">
        <v>3</v>
      </c>
      <c r="J42" s="39">
        <v>12</v>
      </c>
      <c r="K42" s="39">
        <v>3</v>
      </c>
      <c r="L42" s="39">
        <v>5</v>
      </c>
      <c r="M42" s="39">
        <v>0</v>
      </c>
      <c r="N42" s="39">
        <f>SUM(F42:M42)</f>
        <v>73</v>
      </c>
    </row>
    <row r="43" spans="2:14" s="16" customFormat="1" ht="12.75" customHeight="1">
      <c r="B43" s="45" t="s">
        <v>171</v>
      </c>
      <c r="C43" s="46"/>
      <c r="D43" s="46"/>
      <c r="E43" s="37" t="s">
        <v>44</v>
      </c>
      <c r="F43" s="41">
        <v>65</v>
      </c>
      <c r="G43" s="41">
        <v>15</v>
      </c>
      <c r="H43" s="41">
        <v>36</v>
      </c>
      <c r="I43" s="41">
        <v>18</v>
      </c>
      <c r="J43" s="41">
        <v>47</v>
      </c>
      <c r="K43" s="41">
        <v>2</v>
      </c>
      <c r="L43" s="41">
        <v>12</v>
      </c>
      <c r="M43" s="41">
        <v>3</v>
      </c>
      <c r="N43" s="41">
        <f>SUM(F43:M43)</f>
        <v>198</v>
      </c>
    </row>
    <row r="44" spans="2:14" s="16" customFormat="1" ht="12.75" customHeight="1">
      <c r="B44" s="45" t="s">
        <v>20</v>
      </c>
      <c r="C44" s="46"/>
      <c r="D44" s="46"/>
      <c r="E44" s="42" t="s">
        <v>45</v>
      </c>
      <c r="F44" s="41">
        <f>F45+F46</f>
        <v>32</v>
      </c>
      <c r="G44" s="41">
        <f aca="true" t="shared" si="10" ref="G44:N44">G45+G46</f>
        <v>11</v>
      </c>
      <c r="H44" s="41">
        <f t="shared" si="10"/>
        <v>16</v>
      </c>
      <c r="I44" s="41">
        <f t="shared" si="10"/>
        <v>7</v>
      </c>
      <c r="J44" s="41">
        <f t="shared" si="10"/>
        <v>39</v>
      </c>
      <c r="K44" s="41">
        <f t="shared" si="10"/>
        <v>5</v>
      </c>
      <c r="L44" s="41">
        <f t="shared" si="10"/>
        <v>19</v>
      </c>
      <c r="M44" s="41">
        <f t="shared" si="10"/>
        <v>3</v>
      </c>
      <c r="N44" s="41">
        <f t="shared" si="10"/>
        <v>132</v>
      </c>
    </row>
    <row r="45" spans="2:14" s="16" customFormat="1" ht="12.75" customHeight="1">
      <c r="B45" s="45" t="s">
        <v>21</v>
      </c>
      <c r="C45" s="46"/>
      <c r="D45" s="46"/>
      <c r="E45" s="42" t="s">
        <v>46</v>
      </c>
      <c r="F45" s="41">
        <f>F48+F51</f>
        <v>5</v>
      </c>
      <c r="G45" s="41">
        <f aca="true" t="shared" si="11" ref="G45:N45">G48+G51</f>
        <v>1</v>
      </c>
      <c r="H45" s="41">
        <f t="shared" si="11"/>
        <v>1</v>
      </c>
      <c r="I45" s="41">
        <f t="shared" si="11"/>
        <v>0</v>
      </c>
      <c r="J45" s="41">
        <f t="shared" si="11"/>
        <v>4</v>
      </c>
      <c r="K45" s="41">
        <f t="shared" si="11"/>
        <v>0</v>
      </c>
      <c r="L45" s="41">
        <f t="shared" si="11"/>
        <v>4</v>
      </c>
      <c r="M45" s="41">
        <f t="shared" si="11"/>
        <v>0</v>
      </c>
      <c r="N45" s="41">
        <f t="shared" si="11"/>
        <v>15</v>
      </c>
    </row>
    <row r="46" spans="2:14" s="16" customFormat="1" ht="12.75" customHeight="1">
      <c r="B46" s="45" t="s">
        <v>22</v>
      </c>
      <c r="C46" s="46"/>
      <c r="D46" s="46"/>
      <c r="E46" s="42" t="s">
        <v>47</v>
      </c>
      <c r="F46" s="41">
        <f>F49+F52</f>
        <v>27</v>
      </c>
      <c r="G46" s="41">
        <f aca="true" t="shared" si="12" ref="G46:N46">G49+G52</f>
        <v>10</v>
      </c>
      <c r="H46" s="41">
        <f t="shared" si="12"/>
        <v>15</v>
      </c>
      <c r="I46" s="41">
        <f t="shared" si="12"/>
        <v>7</v>
      </c>
      <c r="J46" s="41">
        <f t="shared" si="12"/>
        <v>35</v>
      </c>
      <c r="K46" s="41">
        <f t="shared" si="12"/>
        <v>5</v>
      </c>
      <c r="L46" s="41">
        <f t="shared" si="12"/>
        <v>15</v>
      </c>
      <c r="M46" s="41">
        <f t="shared" si="12"/>
        <v>3</v>
      </c>
      <c r="N46" s="41">
        <f t="shared" si="12"/>
        <v>117</v>
      </c>
    </row>
    <row r="47" spans="2:14" s="16" customFormat="1" ht="12.75" customHeight="1">
      <c r="B47" s="45" t="s">
        <v>23</v>
      </c>
      <c r="C47" s="46"/>
      <c r="D47" s="46"/>
      <c r="E47" s="42" t="s">
        <v>48</v>
      </c>
      <c r="F47" s="41">
        <f>F48+F49</f>
        <v>12</v>
      </c>
      <c r="G47" s="41">
        <f aca="true" t="shared" si="13" ref="G47:N47">G48+G49</f>
        <v>5</v>
      </c>
      <c r="H47" s="41">
        <f t="shared" si="13"/>
        <v>10</v>
      </c>
      <c r="I47" s="41">
        <f t="shared" si="13"/>
        <v>3</v>
      </c>
      <c r="J47" s="41">
        <f t="shared" si="13"/>
        <v>14</v>
      </c>
      <c r="K47" s="41">
        <f t="shared" si="13"/>
        <v>3</v>
      </c>
      <c r="L47" s="41">
        <f t="shared" si="13"/>
        <v>9</v>
      </c>
      <c r="M47" s="41">
        <f t="shared" si="13"/>
        <v>0</v>
      </c>
      <c r="N47" s="41">
        <f t="shared" si="13"/>
        <v>56</v>
      </c>
    </row>
    <row r="48" spans="2:14" s="16" customFormat="1" ht="12.75" customHeight="1">
      <c r="B48" s="45" t="s">
        <v>26</v>
      </c>
      <c r="C48" s="46"/>
      <c r="D48" s="46"/>
      <c r="E48" s="42" t="s">
        <v>49</v>
      </c>
      <c r="F48" s="41">
        <v>1</v>
      </c>
      <c r="G48" s="41">
        <v>1</v>
      </c>
      <c r="H48" s="41">
        <v>1</v>
      </c>
      <c r="I48" s="41">
        <v>0</v>
      </c>
      <c r="J48" s="41">
        <v>1</v>
      </c>
      <c r="K48" s="41">
        <v>0</v>
      </c>
      <c r="L48" s="41">
        <v>1</v>
      </c>
      <c r="M48" s="41">
        <v>0</v>
      </c>
      <c r="N48" s="41">
        <f>SUM(F48:M48)</f>
        <v>5</v>
      </c>
    </row>
    <row r="49" spans="2:14" s="16" customFormat="1" ht="12.75" customHeight="1">
      <c r="B49" s="45" t="s">
        <v>24</v>
      </c>
      <c r="C49" s="46"/>
      <c r="D49" s="46"/>
      <c r="E49" s="42" t="s">
        <v>50</v>
      </c>
      <c r="F49" s="41">
        <v>11</v>
      </c>
      <c r="G49" s="41">
        <v>4</v>
      </c>
      <c r="H49" s="41">
        <v>9</v>
      </c>
      <c r="I49" s="41">
        <v>3</v>
      </c>
      <c r="J49" s="41">
        <v>13</v>
      </c>
      <c r="K49" s="41">
        <v>3</v>
      </c>
      <c r="L49" s="41">
        <v>8</v>
      </c>
      <c r="M49" s="41">
        <v>0</v>
      </c>
      <c r="N49" s="41">
        <f>SUM(F49:M49)</f>
        <v>51</v>
      </c>
    </row>
    <row r="50" spans="2:14" s="16" customFormat="1" ht="12.75" customHeight="1">
      <c r="B50" s="45" t="s">
        <v>25</v>
      </c>
      <c r="C50" s="46"/>
      <c r="D50" s="46"/>
      <c r="E50" s="42" t="s">
        <v>51</v>
      </c>
      <c r="F50" s="41">
        <f>F51+F52</f>
        <v>20</v>
      </c>
      <c r="G50" s="41">
        <f aca="true" t="shared" si="14" ref="G50:N50">G51+G52</f>
        <v>6</v>
      </c>
      <c r="H50" s="41">
        <f t="shared" si="14"/>
        <v>6</v>
      </c>
      <c r="I50" s="41">
        <f t="shared" si="14"/>
        <v>4</v>
      </c>
      <c r="J50" s="41">
        <f t="shared" si="14"/>
        <v>25</v>
      </c>
      <c r="K50" s="41">
        <f t="shared" si="14"/>
        <v>2</v>
      </c>
      <c r="L50" s="41">
        <f t="shared" si="14"/>
        <v>10</v>
      </c>
      <c r="M50" s="41">
        <f t="shared" si="14"/>
        <v>3</v>
      </c>
      <c r="N50" s="41">
        <f t="shared" si="14"/>
        <v>76</v>
      </c>
    </row>
    <row r="51" spans="2:14" s="16" customFormat="1" ht="12.75" customHeight="1">
      <c r="B51" s="45" t="s">
        <v>146</v>
      </c>
      <c r="C51" s="46"/>
      <c r="D51" s="46"/>
      <c r="E51" s="42" t="s">
        <v>52</v>
      </c>
      <c r="F51" s="41">
        <v>4</v>
      </c>
      <c r="G51" s="41">
        <v>0</v>
      </c>
      <c r="H51" s="41">
        <v>0</v>
      </c>
      <c r="I51" s="41">
        <v>0</v>
      </c>
      <c r="J51" s="41">
        <v>3</v>
      </c>
      <c r="K51" s="41">
        <v>0</v>
      </c>
      <c r="L51" s="41">
        <v>3</v>
      </c>
      <c r="M51" s="41">
        <v>0</v>
      </c>
      <c r="N51" s="41">
        <f>SUM(F51:M51)</f>
        <v>10</v>
      </c>
    </row>
    <row r="52" spans="2:14" s="16" customFormat="1" ht="12.75" customHeight="1">
      <c r="B52" s="45" t="s">
        <v>145</v>
      </c>
      <c r="C52" s="46"/>
      <c r="D52" s="46"/>
      <c r="E52" s="42" t="s">
        <v>53</v>
      </c>
      <c r="F52" s="41">
        <v>16</v>
      </c>
      <c r="G52" s="41">
        <v>6</v>
      </c>
      <c r="H52" s="41">
        <v>6</v>
      </c>
      <c r="I52" s="41">
        <v>4</v>
      </c>
      <c r="J52" s="41">
        <v>22</v>
      </c>
      <c r="K52" s="41">
        <v>2</v>
      </c>
      <c r="L52" s="41">
        <v>7</v>
      </c>
      <c r="M52" s="41">
        <v>3</v>
      </c>
      <c r="N52" s="41">
        <f>SUM(F52:M52)</f>
        <v>66</v>
      </c>
    </row>
    <row r="53" spans="2:14" s="16" customFormat="1" ht="12.75" customHeight="1">
      <c r="B53" s="45" t="s">
        <v>144</v>
      </c>
      <c r="C53" s="46"/>
      <c r="D53" s="46"/>
      <c r="E53" s="42" t="s">
        <v>62</v>
      </c>
      <c r="F53" s="41">
        <f>F54+F55</f>
        <v>10</v>
      </c>
      <c r="G53" s="41">
        <f aca="true" t="shared" si="15" ref="G53:N53">G54+G55</f>
        <v>2</v>
      </c>
      <c r="H53" s="41">
        <f t="shared" si="15"/>
        <v>4</v>
      </c>
      <c r="I53" s="41">
        <f t="shared" si="15"/>
        <v>6</v>
      </c>
      <c r="J53" s="41">
        <f t="shared" si="15"/>
        <v>22</v>
      </c>
      <c r="K53" s="41">
        <f t="shared" si="15"/>
        <v>1</v>
      </c>
      <c r="L53" s="41">
        <f t="shared" si="15"/>
        <v>5</v>
      </c>
      <c r="M53" s="41">
        <f t="shared" si="15"/>
        <v>1</v>
      </c>
      <c r="N53" s="41">
        <f t="shared" si="15"/>
        <v>51</v>
      </c>
    </row>
    <row r="54" spans="2:14" s="16" customFormat="1" ht="12.75" customHeight="1">
      <c r="B54" s="45" t="s">
        <v>143</v>
      </c>
      <c r="C54" s="46"/>
      <c r="D54" s="46"/>
      <c r="E54" s="42" t="s">
        <v>54</v>
      </c>
      <c r="F54" s="41">
        <f>F57+F60</f>
        <v>3</v>
      </c>
      <c r="G54" s="41">
        <f aca="true" t="shared" si="16" ref="G54:N54">G57+G60</f>
        <v>0</v>
      </c>
      <c r="H54" s="41">
        <f t="shared" si="16"/>
        <v>1</v>
      </c>
      <c r="I54" s="41">
        <f t="shared" si="16"/>
        <v>0</v>
      </c>
      <c r="J54" s="41">
        <f t="shared" si="16"/>
        <v>3</v>
      </c>
      <c r="K54" s="41">
        <f t="shared" si="16"/>
        <v>0</v>
      </c>
      <c r="L54" s="41">
        <f t="shared" si="16"/>
        <v>0</v>
      </c>
      <c r="M54" s="41">
        <f t="shared" si="16"/>
        <v>1</v>
      </c>
      <c r="N54" s="41">
        <f t="shared" si="16"/>
        <v>8</v>
      </c>
    </row>
    <row r="55" spans="2:14" s="16" customFormat="1" ht="12.75" customHeight="1">
      <c r="B55" s="45" t="s">
        <v>142</v>
      </c>
      <c r="C55" s="46"/>
      <c r="D55" s="46"/>
      <c r="E55" s="42" t="s">
        <v>172</v>
      </c>
      <c r="F55" s="41">
        <f>F58+F61</f>
        <v>7</v>
      </c>
      <c r="G55" s="41">
        <f aca="true" t="shared" si="17" ref="G55:N55">G58+G61</f>
        <v>2</v>
      </c>
      <c r="H55" s="41">
        <f t="shared" si="17"/>
        <v>3</v>
      </c>
      <c r="I55" s="41">
        <f t="shared" si="17"/>
        <v>6</v>
      </c>
      <c r="J55" s="41">
        <f t="shared" si="17"/>
        <v>19</v>
      </c>
      <c r="K55" s="41">
        <f t="shared" si="17"/>
        <v>1</v>
      </c>
      <c r="L55" s="41">
        <f t="shared" si="17"/>
        <v>5</v>
      </c>
      <c r="M55" s="41">
        <f t="shared" si="17"/>
        <v>0</v>
      </c>
      <c r="N55" s="41">
        <f t="shared" si="17"/>
        <v>43</v>
      </c>
    </row>
    <row r="56" spans="2:14" s="16" customFormat="1" ht="12.75" customHeight="1">
      <c r="B56" s="45" t="s">
        <v>141</v>
      </c>
      <c r="C56" s="46"/>
      <c r="D56" s="46"/>
      <c r="E56" s="42" t="s">
        <v>55</v>
      </c>
      <c r="F56" s="41">
        <f>F57+F58</f>
        <v>6</v>
      </c>
      <c r="G56" s="41">
        <f aca="true" t="shared" si="18" ref="G56:N56">G57+G58</f>
        <v>1</v>
      </c>
      <c r="H56" s="41">
        <f t="shared" si="18"/>
        <v>3</v>
      </c>
      <c r="I56" s="41">
        <f t="shared" si="18"/>
        <v>3</v>
      </c>
      <c r="J56" s="41">
        <f t="shared" si="18"/>
        <v>12</v>
      </c>
      <c r="K56" s="41">
        <f t="shared" si="18"/>
        <v>0</v>
      </c>
      <c r="L56" s="41">
        <f t="shared" si="18"/>
        <v>3</v>
      </c>
      <c r="M56" s="41">
        <f t="shared" si="18"/>
        <v>1</v>
      </c>
      <c r="N56" s="41">
        <f t="shared" si="18"/>
        <v>29</v>
      </c>
    </row>
    <row r="57" spans="2:14" s="16" customFormat="1" ht="12.75" customHeight="1">
      <c r="B57" s="45" t="s">
        <v>140</v>
      </c>
      <c r="C57" s="46"/>
      <c r="D57" s="46"/>
      <c r="E57" s="42" t="s">
        <v>56</v>
      </c>
      <c r="F57" s="41">
        <v>2</v>
      </c>
      <c r="G57" s="41">
        <v>0</v>
      </c>
      <c r="H57" s="41">
        <v>1</v>
      </c>
      <c r="I57" s="41">
        <v>0</v>
      </c>
      <c r="J57" s="41">
        <v>2</v>
      </c>
      <c r="K57" s="41">
        <v>0</v>
      </c>
      <c r="L57" s="41">
        <v>0</v>
      </c>
      <c r="M57" s="41">
        <v>1</v>
      </c>
      <c r="N57" s="41">
        <f>SUM(F57:M57)</f>
        <v>6</v>
      </c>
    </row>
    <row r="58" spans="2:14" s="16" customFormat="1" ht="12.75" customHeight="1">
      <c r="B58" s="45" t="s">
        <v>139</v>
      </c>
      <c r="C58" s="46"/>
      <c r="D58" s="46"/>
      <c r="E58" s="42" t="s">
        <v>57</v>
      </c>
      <c r="F58" s="41">
        <v>4</v>
      </c>
      <c r="G58" s="41">
        <v>1</v>
      </c>
      <c r="H58" s="41">
        <v>2</v>
      </c>
      <c r="I58" s="41">
        <v>3</v>
      </c>
      <c r="J58" s="41">
        <v>10</v>
      </c>
      <c r="K58" s="41">
        <v>0</v>
      </c>
      <c r="L58" s="41">
        <v>3</v>
      </c>
      <c r="M58" s="41">
        <v>0</v>
      </c>
      <c r="N58" s="41">
        <f>SUM(F58:M58)</f>
        <v>23</v>
      </c>
    </row>
    <row r="59" spans="2:14" s="16" customFormat="1" ht="12.75" customHeight="1">
      <c r="B59" s="45" t="s">
        <v>138</v>
      </c>
      <c r="C59" s="46"/>
      <c r="D59" s="46"/>
      <c r="E59" s="42" t="s">
        <v>58</v>
      </c>
      <c r="F59" s="41">
        <f>F60+F61</f>
        <v>4</v>
      </c>
      <c r="G59" s="41">
        <f aca="true" t="shared" si="19" ref="G59:N59">G60+G61</f>
        <v>1</v>
      </c>
      <c r="H59" s="41">
        <f t="shared" si="19"/>
        <v>1</v>
      </c>
      <c r="I59" s="41">
        <f t="shared" si="19"/>
        <v>3</v>
      </c>
      <c r="J59" s="41">
        <f t="shared" si="19"/>
        <v>10</v>
      </c>
      <c r="K59" s="41">
        <f t="shared" si="19"/>
        <v>1</v>
      </c>
      <c r="L59" s="41">
        <f t="shared" si="19"/>
        <v>2</v>
      </c>
      <c r="M59" s="41">
        <f t="shared" si="19"/>
        <v>0</v>
      </c>
      <c r="N59" s="41">
        <f t="shared" si="19"/>
        <v>22</v>
      </c>
    </row>
    <row r="60" spans="2:14" s="16" customFormat="1" ht="12.75" customHeight="1">
      <c r="B60" s="45" t="s">
        <v>137</v>
      </c>
      <c r="C60" s="46"/>
      <c r="D60" s="46"/>
      <c r="E60" s="42" t="s">
        <v>59</v>
      </c>
      <c r="F60" s="41">
        <v>1</v>
      </c>
      <c r="G60" s="41">
        <v>0</v>
      </c>
      <c r="H60" s="41">
        <v>0</v>
      </c>
      <c r="I60" s="41">
        <v>0</v>
      </c>
      <c r="J60" s="41">
        <v>1</v>
      </c>
      <c r="K60" s="41">
        <v>0</v>
      </c>
      <c r="L60" s="41">
        <v>0</v>
      </c>
      <c r="M60" s="41">
        <v>0</v>
      </c>
      <c r="N60" s="41">
        <f>SUM(F60:M60)</f>
        <v>2</v>
      </c>
    </row>
    <row r="61" spans="2:14" s="16" customFormat="1" ht="12.75" customHeight="1">
      <c r="B61" s="45" t="s">
        <v>136</v>
      </c>
      <c r="C61" s="46"/>
      <c r="D61" s="46"/>
      <c r="E61" s="42" t="s">
        <v>60</v>
      </c>
      <c r="F61" s="41">
        <v>3</v>
      </c>
      <c r="G61" s="41">
        <v>1</v>
      </c>
      <c r="H61" s="41">
        <v>1</v>
      </c>
      <c r="I61" s="41">
        <v>3</v>
      </c>
      <c r="J61" s="41">
        <v>9</v>
      </c>
      <c r="K61" s="41">
        <v>1</v>
      </c>
      <c r="L61" s="41">
        <v>2</v>
      </c>
      <c r="M61" s="41">
        <v>0</v>
      </c>
      <c r="N61" s="41">
        <f>SUM(F61:M61)</f>
        <v>20</v>
      </c>
    </row>
    <row r="62" spans="2:14" s="16" customFormat="1" ht="12.75" customHeight="1">
      <c r="B62" s="45" t="s">
        <v>135</v>
      </c>
      <c r="C62" s="46"/>
      <c r="D62" s="46"/>
      <c r="E62" s="42" t="s">
        <v>61</v>
      </c>
      <c r="F62" s="41">
        <f>F63+F64</f>
        <v>2</v>
      </c>
      <c r="G62" s="41">
        <f aca="true" t="shared" si="20" ref="G62:N62">G63+G64</f>
        <v>0</v>
      </c>
      <c r="H62" s="41">
        <f t="shared" si="20"/>
        <v>0</v>
      </c>
      <c r="I62" s="41">
        <f t="shared" si="20"/>
        <v>3</v>
      </c>
      <c r="J62" s="41">
        <f t="shared" si="20"/>
        <v>4</v>
      </c>
      <c r="K62" s="41">
        <f t="shared" si="20"/>
        <v>0</v>
      </c>
      <c r="L62" s="41">
        <f t="shared" si="20"/>
        <v>4</v>
      </c>
      <c r="M62" s="41">
        <f t="shared" si="20"/>
        <v>0</v>
      </c>
      <c r="N62" s="41">
        <f t="shared" si="20"/>
        <v>13</v>
      </c>
    </row>
    <row r="63" spans="2:14" s="16" customFormat="1" ht="12.75" customHeight="1">
      <c r="B63" s="45" t="s">
        <v>134</v>
      </c>
      <c r="C63" s="46"/>
      <c r="D63" s="46"/>
      <c r="E63" s="42" t="s">
        <v>63</v>
      </c>
      <c r="F63" s="41">
        <f>F66+F69</f>
        <v>1</v>
      </c>
      <c r="G63" s="41">
        <f aca="true" t="shared" si="21" ref="G63:N63">G66+G69</f>
        <v>0</v>
      </c>
      <c r="H63" s="41">
        <f t="shared" si="21"/>
        <v>0</v>
      </c>
      <c r="I63" s="41">
        <f t="shared" si="21"/>
        <v>1</v>
      </c>
      <c r="J63" s="41">
        <f t="shared" si="21"/>
        <v>0</v>
      </c>
      <c r="K63" s="41">
        <f t="shared" si="21"/>
        <v>0</v>
      </c>
      <c r="L63" s="41">
        <f t="shared" si="21"/>
        <v>1</v>
      </c>
      <c r="M63" s="41">
        <f t="shared" si="21"/>
        <v>0</v>
      </c>
      <c r="N63" s="41">
        <f t="shared" si="21"/>
        <v>3</v>
      </c>
    </row>
    <row r="64" spans="2:14" s="16" customFormat="1" ht="12.75" customHeight="1">
      <c r="B64" s="45" t="s">
        <v>133</v>
      </c>
      <c r="C64" s="46"/>
      <c r="D64" s="46"/>
      <c r="E64" s="42" t="s">
        <v>64</v>
      </c>
      <c r="F64" s="41">
        <f>F67+F70</f>
        <v>1</v>
      </c>
      <c r="G64" s="41">
        <f aca="true" t="shared" si="22" ref="G64:N64">G67+G70</f>
        <v>0</v>
      </c>
      <c r="H64" s="41">
        <f t="shared" si="22"/>
        <v>0</v>
      </c>
      <c r="I64" s="41">
        <f t="shared" si="22"/>
        <v>2</v>
      </c>
      <c r="J64" s="41">
        <f t="shared" si="22"/>
        <v>4</v>
      </c>
      <c r="K64" s="41">
        <f t="shared" si="22"/>
        <v>0</v>
      </c>
      <c r="L64" s="41">
        <f t="shared" si="22"/>
        <v>3</v>
      </c>
      <c r="M64" s="41">
        <f t="shared" si="22"/>
        <v>0</v>
      </c>
      <c r="N64" s="41">
        <f t="shared" si="22"/>
        <v>10</v>
      </c>
    </row>
    <row r="65" spans="2:14" s="16" customFormat="1" ht="12.75" customHeight="1">
      <c r="B65" s="45" t="s">
        <v>132</v>
      </c>
      <c r="C65" s="46"/>
      <c r="D65" s="46"/>
      <c r="E65" s="42" t="s">
        <v>65</v>
      </c>
      <c r="F65" s="41">
        <f>F66+F67</f>
        <v>0</v>
      </c>
      <c r="G65" s="41">
        <f aca="true" t="shared" si="23" ref="G65:N65">G66+G67</f>
        <v>0</v>
      </c>
      <c r="H65" s="41">
        <f t="shared" si="23"/>
        <v>0</v>
      </c>
      <c r="I65" s="41">
        <f t="shared" si="23"/>
        <v>3</v>
      </c>
      <c r="J65" s="41">
        <f t="shared" si="23"/>
        <v>3</v>
      </c>
      <c r="K65" s="41">
        <f t="shared" si="23"/>
        <v>0</v>
      </c>
      <c r="L65" s="41">
        <f t="shared" si="23"/>
        <v>3</v>
      </c>
      <c r="M65" s="41">
        <f t="shared" si="23"/>
        <v>0</v>
      </c>
      <c r="N65" s="41">
        <f t="shared" si="23"/>
        <v>9</v>
      </c>
    </row>
    <row r="66" spans="2:14" s="16" customFormat="1" ht="12.75" customHeight="1">
      <c r="B66" s="45" t="s">
        <v>131</v>
      </c>
      <c r="C66" s="46"/>
      <c r="D66" s="46"/>
      <c r="E66" s="42" t="s">
        <v>66</v>
      </c>
      <c r="F66" s="41">
        <v>0</v>
      </c>
      <c r="G66" s="41">
        <v>0</v>
      </c>
      <c r="H66" s="41">
        <v>0</v>
      </c>
      <c r="I66" s="41">
        <v>1</v>
      </c>
      <c r="J66" s="41">
        <v>0</v>
      </c>
      <c r="K66" s="41">
        <v>0</v>
      </c>
      <c r="L66" s="41">
        <v>1</v>
      </c>
      <c r="M66" s="41">
        <v>0</v>
      </c>
      <c r="N66" s="41">
        <f>SUM(F66:M66)</f>
        <v>2</v>
      </c>
    </row>
    <row r="67" spans="2:14" s="16" customFormat="1" ht="12.75" customHeight="1">
      <c r="B67" s="45" t="s">
        <v>130</v>
      </c>
      <c r="C67" s="46"/>
      <c r="D67" s="46"/>
      <c r="E67" s="42" t="s">
        <v>67</v>
      </c>
      <c r="F67" s="41">
        <v>0</v>
      </c>
      <c r="G67" s="41">
        <v>0</v>
      </c>
      <c r="H67" s="41">
        <v>0</v>
      </c>
      <c r="I67" s="41">
        <v>2</v>
      </c>
      <c r="J67" s="41">
        <v>3</v>
      </c>
      <c r="K67" s="41">
        <v>0</v>
      </c>
      <c r="L67" s="41">
        <v>2</v>
      </c>
      <c r="M67" s="41">
        <v>0</v>
      </c>
      <c r="N67" s="41">
        <f>SUM(F67:M67)</f>
        <v>7</v>
      </c>
    </row>
    <row r="68" spans="2:14" s="16" customFormat="1" ht="12.75" customHeight="1">
      <c r="B68" s="45" t="s">
        <v>129</v>
      </c>
      <c r="C68" s="46"/>
      <c r="D68" s="46"/>
      <c r="E68" s="42" t="s">
        <v>68</v>
      </c>
      <c r="F68" s="41">
        <f>F69+F70</f>
        <v>2</v>
      </c>
      <c r="G68" s="41">
        <f aca="true" t="shared" si="24" ref="G68:N68">G69+G70</f>
        <v>0</v>
      </c>
      <c r="H68" s="41">
        <f t="shared" si="24"/>
        <v>0</v>
      </c>
      <c r="I68" s="41">
        <f t="shared" si="24"/>
        <v>0</v>
      </c>
      <c r="J68" s="41">
        <f t="shared" si="24"/>
        <v>1</v>
      </c>
      <c r="K68" s="41">
        <f t="shared" si="24"/>
        <v>0</v>
      </c>
      <c r="L68" s="41">
        <f t="shared" si="24"/>
        <v>1</v>
      </c>
      <c r="M68" s="41">
        <f t="shared" si="24"/>
        <v>0</v>
      </c>
      <c r="N68" s="41">
        <f t="shared" si="24"/>
        <v>4</v>
      </c>
    </row>
    <row r="69" spans="2:14" s="16" customFormat="1" ht="12.75" customHeight="1">
      <c r="B69" s="45" t="s">
        <v>128</v>
      </c>
      <c r="C69" s="46"/>
      <c r="D69" s="46"/>
      <c r="E69" s="42" t="s">
        <v>69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f>SUM(F69:M69)</f>
        <v>1</v>
      </c>
    </row>
    <row r="70" spans="2:14" s="16" customFormat="1" ht="12.75" customHeight="1">
      <c r="B70" s="47" t="s">
        <v>127</v>
      </c>
      <c r="C70" s="47"/>
      <c r="D70" s="47"/>
      <c r="E70" s="42" t="s">
        <v>70</v>
      </c>
      <c r="F70" s="41">
        <v>1</v>
      </c>
      <c r="G70" s="41">
        <v>0</v>
      </c>
      <c r="H70" s="41">
        <v>0</v>
      </c>
      <c r="I70" s="41">
        <v>0</v>
      </c>
      <c r="J70" s="41">
        <v>1</v>
      </c>
      <c r="K70" s="41">
        <v>0</v>
      </c>
      <c r="L70" s="41">
        <v>1</v>
      </c>
      <c r="M70" s="41">
        <v>0</v>
      </c>
      <c r="N70" s="41">
        <f>SUM(F70:M70)</f>
        <v>3</v>
      </c>
    </row>
    <row r="71" spans="2:14" s="16" customFormat="1" ht="12.75" customHeight="1">
      <c r="B71" s="47" t="s">
        <v>126</v>
      </c>
      <c r="C71" s="47"/>
      <c r="D71" s="47"/>
      <c r="E71" s="42" t="s">
        <v>71</v>
      </c>
      <c r="F71" s="41">
        <f>F72+F73</f>
        <v>2</v>
      </c>
      <c r="G71" s="41">
        <f aca="true" t="shared" si="25" ref="G71:N71">G72+G73</f>
        <v>1</v>
      </c>
      <c r="H71" s="41">
        <f t="shared" si="25"/>
        <v>3</v>
      </c>
      <c r="I71" s="41">
        <f t="shared" si="25"/>
        <v>1</v>
      </c>
      <c r="J71" s="41">
        <f t="shared" si="25"/>
        <v>4</v>
      </c>
      <c r="K71" s="41">
        <f t="shared" si="25"/>
        <v>0</v>
      </c>
      <c r="L71" s="41">
        <f t="shared" si="25"/>
        <v>0</v>
      </c>
      <c r="M71" s="41">
        <f t="shared" si="25"/>
        <v>2</v>
      </c>
      <c r="N71" s="41">
        <f t="shared" si="25"/>
        <v>13</v>
      </c>
    </row>
    <row r="72" spans="2:14" s="16" customFormat="1" ht="12.75" customHeight="1">
      <c r="B72" s="45" t="s">
        <v>125</v>
      </c>
      <c r="C72" s="46"/>
      <c r="D72" s="46"/>
      <c r="E72" s="42" t="s">
        <v>72</v>
      </c>
      <c r="F72" s="41">
        <f>F75+F78</f>
        <v>0</v>
      </c>
      <c r="G72" s="41">
        <f aca="true" t="shared" si="26" ref="G72:N72">G75+G78</f>
        <v>0</v>
      </c>
      <c r="H72" s="41">
        <f t="shared" si="26"/>
        <v>2</v>
      </c>
      <c r="I72" s="41">
        <f t="shared" si="26"/>
        <v>0</v>
      </c>
      <c r="J72" s="41">
        <f t="shared" si="26"/>
        <v>0</v>
      </c>
      <c r="K72" s="41">
        <f t="shared" si="26"/>
        <v>0</v>
      </c>
      <c r="L72" s="41">
        <f t="shared" si="26"/>
        <v>0</v>
      </c>
      <c r="M72" s="41">
        <f t="shared" si="26"/>
        <v>0</v>
      </c>
      <c r="N72" s="41">
        <f t="shared" si="26"/>
        <v>2</v>
      </c>
    </row>
    <row r="73" spans="2:14" s="16" customFormat="1" ht="12.75" customHeight="1">
      <c r="B73" s="45" t="s">
        <v>124</v>
      </c>
      <c r="C73" s="46"/>
      <c r="D73" s="46"/>
      <c r="E73" s="42" t="s">
        <v>73</v>
      </c>
      <c r="F73" s="41">
        <f>F76+F79</f>
        <v>2</v>
      </c>
      <c r="G73" s="41">
        <f aca="true" t="shared" si="27" ref="G73:N73">G76+G79</f>
        <v>1</v>
      </c>
      <c r="H73" s="41">
        <f t="shared" si="27"/>
        <v>1</v>
      </c>
      <c r="I73" s="41">
        <f t="shared" si="27"/>
        <v>1</v>
      </c>
      <c r="J73" s="41">
        <f t="shared" si="27"/>
        <v>4</v>
      </c>
      <c r="K73" s="41">
        <f t="shared" si="27"/>
        <v>0</v>
      </c>
      <c r="L73" s="41">
        <f t="shared" si="27"/>
        <v>0</v>
      </c>
      <c r="M73" s="41">
        <f t="shared" si="27"/>
        <v>2</v>
      </c>
      <c r="N73" s="41">
        <f t="shared" si="27"/>
        <v>11</v>
      </c>
    </row>
    <row r="74" spans="2:14" s="16" customFormat="1" ht="12.75" customHeight="1">
      <c r="B74" s="45" t="s">
        <v>123</v>
      </c>
      <c r="C74" s="46"/>
      <c r="D74" s="46"/>
      <c r="E74" s="42" t="s">
        <v>74</v>
      </c>
      <c r="F74" s="41">
        <f>F75+F76</f>
        <v>0</v>
      </c>
      <c r="G74" s="41">
        <f aca="true" t="shared" si="28" ref="G74:N74">G75+G76</f>
        <v>1</v>
      </c>
      <c r="H74" s="41">
        <f t="shared" si="28"/>
        <v>1</v>
      </c>
      <c r="I74" s="41">
        <f t="shared" si="28"/>
        <v>0</v>
      </c>
      <c r="J74" s="41">
        <f t="shared" si="28"/>
        <v>0</v>
      </c>
      <c r="K74" s="41">
        <f t="shared" si="28"/>
        <v>0</v>
      </c>
      <c r="L74" s="41">
        <f t="shared" si="28"/>
        <v>0</v>
      </c>
      <c r="M74" s="41">
        <f t="shared" si="28"/>
        <v>0</v>
      </c>
      <c r="N74" s="41">
        <f t="shared" si="28"/>
        <v>2</v>
      </c>
    </row>
    <row r="75" spans="2:14" s="16" customFormat="1" ht="12.75" customHeight="1">
      <c r="B75" s="45" t="s">
        <v>122</v>
      </c>
      <c r="C75" s="46"/>
      <c r="D75" s="46"/>
      <c r="E75" s="42" t="s">
        <v>75</v>
      </c>
      <c r="F75" s="41">
        <v>0</v>
      </c>
      <c r="G75" s="41">
        <v>0</v>
      </c>
      <c r="H75" s="41">
        <v>1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f>SUM(F75:M75)</f>
        <v>1</v>
      </c>
    </row>
    <row r="76" spans="2:14" s="16" customFormat="1" ht="12.75" customHeight="1">
      <c r="B76" s="45" t="s">
        <v>121</v>
      </c>
      <c r="C76" s="46"/>
      <c r="D76" s="46"/>
      <c r="E76" s="42" t="s">
        <v>76</v>
      </c>
      <c r="F76" s="41">
        <v>0</v>
      </c>
      <c r="G76" s="41">
        <v>1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f>SUM(F76:M76)</f>
        <v>1</v>
      </c>
    </row>
    <row r="77" spans="2:14" s="16" customFormat="1" ht="12.75" customHeight="1">
      <c r="B77" s="45" t="s">
        <v>120</v>
      </c>
      <c r="C77" s="46"/>
      <c r="D77" s="46"/>
      <c r="E77" s="42" t="s">
        <v>77</v>
      </c>
      <c r="F77" s="41">
        <f>F78+F79</f>
        <v>2</v>
      </c>
      <c r="G77" s="41">
        <f aca="true" t="shared" si="29" ref="G77:N77">G78+G79</f>
        <v>0</v>
      </c>
      <c r="H77" s="41">
        <f t="shared" si="29"/>
        <v>2</v>
      </c>
      <c r="I77" s="41">
        <f t="shared" si="29"/>
        <v>1</v>
      </c>
      <c r="J77" s="41">
        <f t="shared" si="29"/>
        <v>4</v>
      </c>
      <c r="K77" s="41">
        <f t="shared" si="29"/>
        <v>0</v>
      </c>
      <c r="L77" s="41">
        <f t="shared" si="29"/>
        <v>0</v>
      </c>
      <c r="M77" s="41">
        <f t="shared" si="29"/>
        <v>2</v>
      </c>
      <c r="N77" s="41">
        <f t="shared" si="29"/>
        <v>11</v>
      </c>
    </row>
    <row r="78" spans="2:14" s="16" customFormat="1" ht="12.75" customHeight="1">
      <c r="B78" s="45" t="s">
        <v>119</v>
      </c>
      <c r="C78" s="46"/>
      <c r="D78" s="46"/>
      <c r="E78" s="42" t="s">
        <v>78</v>
      </c>
      <c r="F78" s="41">
        <v>0</v>
      </c>
      <c r="G78" s="41">
        <v>0</v>
      </c>
      <c r="H78" s="41">
        <v>1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f>SUM(F78:M78)</f>
        <v>1</v>
      </c>
    </row>
    <row r="79" spans="2:14" s="16" customFormat="1" ht="12.75" customHeight="1">
      <c r="B79" s="45" t="s">
        <v>118</v>
      </c>
      <c r="C79" s="46"/>
      <c r="D79" s="46"/>
      <c r="E79" s="42" t="s">
        <v>79</v>
      </c>
      <c r="F79" s="41">
        <v>2</v>
      </c>
      <c r="G79" s="41">
        <v>0</v>
      </c>
      <c r="H79" s="41">
        <v>1</v>
      </c>
      <c r="I79" s="41">
        <v>1</v>
      </c>
      <c r="J79" s="41">
        <v>4</v>
      </c>
      <c r="K79" s="41">
        <v>0</v>
      </c>
      <c r="L79" s="41">
        <v>0</v>
      </c>
      <c r="M79" s="41">
        <v>2</v>
      </c>
      <c r="N79" s="41">
        <f>SUM(F79:M79)</f>
        <v>10</v>
      </c>
    </row>
    <row r="80" spans="2:14" s="16" customFormat="1" ht="12.75" customHeight="1">
      <c r="B80" s="45" t="s">
        <v>117</v>
      </c>
      <c r="C80" s="46"/>
      <c r="D80" s="46"/>
      <c r="E80" s="42" t="s">
        <v>80</v>
      </c>
      <c r="F80" s="41">
        <f>F81+F82</f>
        <v>3</v>
      </c>
      <c r="G80" s="41">
        <f aca="true" t="shared" si="30" ref="G80:N80">G81+G82</f>
        <v>0</v>
      </c>
      <c r="H80" s="41">
        <f t="shared" si="30"/>
        <v>1</v>
      </c>
      <c r="I80" s="41">
        <f t="shared" si="30"/>
        <v>0</v>
      </c>
      <c r="J80" s="41">
        <f t="shared" si="30"/>
        <v>3</v>
      </c>
      <c r="K80" s="41">
        <f t="shared" si="30"/>
        <v>0</v>
      </c>
      <c r="L80" s="41">
        <f t="shared" si="30"/>
        <v>1</v>
      </c>
      <c r="M80" s="41">
        <f t="shared" si="30"/>
        <v>0</v>
      </c>
      <c r="N80" s="41">
        <f t="shared" si="30"/>
        <v>8</v>
      </c>
    </row>
    <row r="81" spans="2:14" s="16" customFormat="1" ht="12.75" customHeight="1">
      <c r="B81" s="45" t="s">
        <v>116</v>
      </c>
      <c r="C81" s="46"/>
      <c r="D81" s="46"/>
      <c r="E81" s="42" t="s">
        <v>81</v>
      </c>
      <c r="F81" s="41">
        <f>F84+F87</f>
        <v>0</v>
      </c>
      <c r="G81" s="41">
        <f aca="true" t="shared" si="31" ref="G81:N81">G84+G87</f>
        <v>0</v>
      </c>
      <c r="H81" s="41">
        <f t="shared" si="31"/>
        <v>0</v>
      </c>
      <c r="I81" s="41">
        <f t="shared" si="31"/>
        <v>0</v>
      </c>
      <c r="J81" s="41">
        <f t="shared" si="31"/>
        <v>2</v>
      </c>
      <c r="K81" s="41">
        <f t="shared" si="31"/>
        <v>0</v>
      </c>
      <c r="L81" s="41">
        <f t="shared" si="31"/>
        <v>0</v>
      </c>
      <c r="M81" s="41">
        <f t="shared" si="31"/>
        <v>0</v>
      </c>
      <c r="N81" s="41">
        <f t="shared" si="31"/>
        <v>2</v>
      </c>
    </row>
    <row r="82" spans="2:14" s="16" customFormat="1" ht="12.75" customHeight="1">
      <c r="B82" s="45" t="s">
        <v>115</v>
      </c>
      <c r="C82" s="46"/>
      <c r="D82" s="46"/>
      <c r="E82" s="42" t="s">
        <v>82</v>
      </c>
      <c r="F82" s="41">
        <f>F85+F88</f>
        <v>3</v>
      </c>
      <c r="G82" s="41">
        <f aca="true" t="shared" si="32" ref="G82:N82">G85+G88</f>
        <v>0</v>
      </c>
      <c r="H82" s="41">
        <f t="shared" si="32"/>
        <v>1</v>
      </c>
      <c r="I82" s="41">
        <f t="shared" si="32"/>
        <v>0</v>
      </c>
      <c r="J82" s="41">
        <f t="shared" si="32"/>
        <v>1</v>
      </c>
      <c r="K82" s="41">
        <f t="shared" si="32"/>
        <v>0</v>
      </c>
      <c r="L82" s="41">
        <f t="shared" si="32"/>
        <v>1</v>
      </c>
      <c r="M82" s="41">
        <f t="shared" si="32"/>
        <v>0</v>
      </c>
      <c r="N82" s="41">
        <f t="shared" si="32"/>
        <v>6</v>
      </c>
    </row>
    <row r="83" spans="2:14" s="16" customFormat="1" ht="12.75" customHeight="1">
      <c r="B83" s="45" t="s">
        <v>114</v>
      </c>
      <c r="C83" s="46"/>
      <c r="D83" s="46"/>
      <c r="E83" s="42" t="s">
        <v>83</v>
      </c>
      <c r="F83" s="41">
        <f>F84+F85</f>
        <v>2</v>
      </c>
      <c r="G83" s="41">
        <f aca="true" t="shared" si="33" ref="G83:N83">G84+G85</f>
        <v>0</v>
      </c>
      <c r="H83" s="41">
        <f t="shared" si="33"/>
        <v>1</v>
      </c>
      <c r="I83" s="41">
        <f t="shared" si="33"/>
        <v>0</v>
      </c>
      <c r="J83" s="41">
        <f t="shared" si="33"/>
        <v>0</v>
      </c>
      <c r="K83" s="41">
        <f t="shared" si="33"/>
        <v>0</v>
      </c>
      <c r="L83" s="41">
        <f t="shared" si="33"/>
        <v>0</v>
      </c>
      <c r="M83" s="41">
        <f t="shared" si="33"/>
        <v>0</v>
      </c>
      <c r="N83" s="41">
        <f t="shared" si="33"/>
        <v>3</v>
      </c>
    </row>
    <row r="84" spans="2:14" s="16" customFormat="1" ht="12.75" customHeight="1">
      <c r="B84" s="45" t="s">
        <v>113</v>
      </c>
      <c r="C84" s="46"/>
      <c r="D84" s="46"/>
      <c r="E84" s="42" t="s">
        <v>84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f>SUM(F84:M84)</f>
        <v>0</v>
      </c>
    </row>
    <row r="85" spans="2:14" s="16" customFormat="1" ht="12.75" customHeight="1">
      <c r="B85" s="45" t="s">
        <v>112</v>
      </c>
      <c r="C85" s="46"/>
      <c r="D85" s="46"/>
      <c r="E85" s="42" t="s">
        <v>85</v>
      </c>
      <c r="F85" s="41">
        <v>2</v>
      </c>
      <c r="G85" s="41">
        <v>0</v>
      </c>
      <c r="H85" s="41">
        <v>1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f>SUM(F85:M85)</f>
        <v>3</v>
      </c>
    </row>
    <row r="86" spans="2:14" s="16" customFormat="1" ht="12.75" customHeight="1">
      <c r="B86" s="45" t="s">
        <v>111</v>
      </c>
      <c r="C86" s="46"/>
      <c r="D86" s="46"/>
      <c r="E86" s="42" t="s">
        <v>86</v>
      </c>
      <c r="F86" s="41">
        <f>F87+F88</f>
        <v>1</v>
      </c>
      <c r="G86" s="41">
        <f aca="true" t="shared" si="34" ref="G86:N86">G87+G88</f>
        <v>0</v>
      </c>
      <c r="H86" s="41">
        <f t="shared" si="34"/>
        <v>0</v>
      </c>
      <c r="I86" s="41">
        <f t="shared" si="34"/>
        <v>0</v>
      </c>
      <c r="J86" s="41">
        <f t="shared" si="34"/>
        <v>3</v>
      </c>
      <c r="K86" s="41">
        <f t="shared" si="34"/>
        <v>0</v>
      </c>
      <c r="L86" s="41">
        <f t="shared" si="34"/>
        <v>1</v>
      </c>
      <c r="M86" s="41">
        <f t="shared" si="34"/>
        <v>0</v>
      </c>
      <c r="N86" s="41">
        <f t="shared" si="34"/>
        <v>5</v>
      </c>
    </row>
    <row r="87" spans="2:14" s="16" customFormat="1" ht="12.75" customHeight="1">
      <c r="B87" s="45" t="s">
        <v>110</v>
      </c>
      <c r="C87" s="46"/>
      <c r="D87" s="46"/>
      <c r="E87" s="42" t="s">
        <v>87</v>
      </c>
      <c r="F87" s="41">
        <v>0</v>
      </c>
      <c r="G87" s="41">
        <v>0</v>
      </c>
      <c r="H87" s="41">
        <v>0</v>
      </c>
      <c r="I87" s="41">
        <v>0</v>
      </c>
      <c r="J87" s="41">
        <v>2</v>
      </c>
      <c r="K87" s="41">
        <v>0</v>
      </c>
      <c r="L87" s="41">
        <v>0</v>
      </c>
      <c r="M87" s="41">
        <v>0</v>
      </c>
      <c r="N87" s="41">
        <f>SUM(F87:M87)</f>
        <v>2</v>
      </c>
    </row>
    <row r="88" spans="2:14" s="16" customFormat="1" ht="12.75" customHeight="1">
      <c r="B88" s="45" t="s">
        <v>109</v>
      </c>
      <c r="C88" s="46"/>
      <c r="D88" s="46"/>
      <c r="E88" s="42" t="s">
        <v>88</v>
      </c>
      <c r="F88" s="41">
        <v>1</v>
      </c>
      <c r="G88" s="41">
        <v>0</v>
      </c>
      <c r="H88" s="41">
        <v>0</v>
      </c>
      <c r="I88" s="41">
        <v>0</v>
      </c>
      <c r="J88" s="41">
        <v>1</v>
      </c>
      <c r="K88" s="41">
        <v>0</v>
      </c>
      <c r="L88" s="41">
        <v>1</v>
      </c>
      <c r="M88" s="41">
        <v>0</v>
      </c>
      <c r="N88" s="41">
        <f>SUM(F88:M88)</f>
        <v>3</v>
      </c>
    </row>
    <row r="89" spans="2:14" s="16" customFormat="1" ht="12.75" customHeight="1">
      <c r="B89" s="45" t="s">
        <v>173</v>
      </c>
      <c r="C89" s="46"/>
      <c r="D89" s="46"/>
      <c r="E89" s="42" t="s">
        <v>89</v>
      </c>
      <c r="F89" s="41">
        <f>F90+F91</f>
        <v>46</v>
      </c>
      <c r="G89" s="41">
        <f aca="true" t="shared" si="35" ref="G89:N89">G90+G91</f>
        <v>14</v>
      </c>
      <c r="H89" s="41">
        <f t="shared" si="35"/>
        <v>23</v>
      </c>
      <c r="I89" s="41">
        <f t="shared" si="35"/>
        <v>17</v>
      </c>
      <c r="J89" s="41">
        <f t="shared" si="35"/>
        <v>69</v>
      </c>
      <c r="K89" s="41">
        <f t="shared" si="35"/>
        <v>6</v>
      </c>
      <c r="L89" s="41">
        <f t="shared" si="35"/>
        <v>28</v>
      </c>
      <c r="M89" s="41">
        <f t="shared" si="35"/>
        <v>6</v>
      </c>
      <c r="N89" s="41">
        <f t="shared" si="35"/>
        <v>209</v>
      </c>
    </row>
    <row r="90" spans="2:14" s="16" customFormat="1" ht="12.75" customHeight="1">
      <c r="B90" s="45" t="s">
        <v>174</v>
      </c>
      <c r="C90" s="46"/>
      <c r="D90" s="46"/>
      <c r="E90" s="42" t="s">
        <v>90</v>
      </c>
      <c r="F90" s="41">
        <f>F93+F96</f>
        <v>9</v>
      </c>
      <c r="G90" s="41">
        <f aca="true" t="shared" si="36" ref="G90:N90">G93+G96</f>
        <v>1</v>
      </c>
      <c r="H90" s="41">
        <f t="shared" si="36"/>
        <v>4</v>
      </c>
      <c r="I90" s="41">
        <f t="shared" si="36"/>
        <v>1</v>
      </c>
      <c r="J90" s="41">
        <f t="shared" si="36"/>
        <v>7</v>
      </c>
      <c r="K90" s="41">
        <f t="shared" si="36"/>
        <v>0</v>
      </c>
      <c r="L90" s="41">
        <f t="shared" si="36"/>
        <v>5</v>
      </c>
      <c r="M90" s="41">
        <f t="shared" si="36"/>
        <v>1</v>
      </c>
      <c r="N90" s="41">
        <f t="shared" si="36"/>
        <v>28</v>
      </c>
    </row>
    <row r="91" spans="2:14" s="16" customFormat="1" ht="12.75" customHeight="1">
      <c r="B91" s="45" t="s">
        <v>175</v>
      </c>
      <c r="C91" s="46"/>
      <c r="D91" s="46"/>
      <c r="E91" s="42" t="s">
        <v>91</v>
      </c>
      <c r="F91" s="41">
        <f>F94+F97</f>
        <v>37</v>
      </c>
      <c r="G91" s="41">
        <f aca="true" t="shared" si="37" ref="G91:N91">G94+G97</f>
        <v>13</v>
      </c>
      <c r="H91" s="41">
        <f t="shared" si="37"/>
        <v>19</v>
      </c>
      <c r="I91" s="41">
        <f t="shared" si="37"/>
        <v>16</v>
      </c>
      <c r="J91" s="41">
        <f t="shared" si="37"/>
        <v>62</v>
      </c>
      <c r="K91" s="41">
        <f t="shared" si="37"/>
        <v>6</v>
      </c>
      <c r="L91" s="41">
        <f t="shared" si="37"/>
        <v>23</v>
      </c>
      <c r="M91" s="41">
        <f t="shared" si="37"/>
        <v>5</v>
      </c>
      <c r="N91" s="41">
        <f t="shared" si="37"/>
        <v>181</v>
      </c>
    </row>
    <row r="92" spans="2:14" s="16" customFormat="1" ht="12.75" customHeight="1">
      <c r="B92" s="45" t="s">
        <v>176</v>
      </c>
      <c r="C92" s="46"/>
      <c r="D92" s="46"/>
      <c r="E92" s="42" t="s">
        <v>92</v>
      </c>
      <c r="F92" s="41">
        <f>F93+F94</f>
        <v>18</v>
      </c>
      <c r="G92" s="41">
        <f aca="true" t="shared" si="38" ref="G92:N92">G93+G94</f>
        <v>7</v>
      </c>
      <c r="H92" s="41">
        <f t="shared" si="38"/>
        <v>14</v>
      </c>
      <c r="I92" s="41">
        <f t="shared" si="38"/>
        <v>9</v>
      </c>
      <c r="J92" s="41">
        <f t="shared" si="38"/>
        <v>29</v>
      </c>
      <c r="K92" s="41">
        <f t="shared" si="38"/>
        <v>3</v>
      </c>
      <c r="L92" s="41">
        <f t="shared" si="38"/>
        <v>15</v>
      </c>
      <c r="M92" s="41">
        <f t="shared" si="38"/>
        <v>1</v>
      </c>
      <c r="N92" s="41">
        <f t="shared" si="38"/>
        <v>96</v>
      </c>
    </row>
    <row r="93" spans="2:14" s="16" customFormat="1" ht="12.75" customHeight="1">
      <c r="B93" s="45" t="s">
        <v>177</v>
      </c>
      <c r="C93" s="46"/>
      <c r="D93" s="46"/>
      <c r="E93" s="42" t="s">
        <v>93</v>
      </c>
      <c r="F93" s="41">
        <f>SUM(F48+F57+F66+F75)</f>
        <v>3</v>
      </c>
      <c r="G93" s="41">
        <f aca="true" t="shared" si="39" ref="G93:N93">SUM(G48+G57+G66+G75)</f>
        <v>1</v>
      </c>
      <c r="H93" s="41">
        <f t="shared" si="39"/>
        <v>3</v>
      </c>
      <c r="I93" s="41">
        <f t="shared" si="39"/>
        <v>1</v>
      </c>
      <c r="J93" s="41">
        <f t="shared" si="39"/>
        <v>3</v>
      </c>
      <c r="K93" s="41">
        <f t="shared" si="39"/>
        <v>0</v>
      </c>
      <c r="L93" s="41">
        <f t="shared" si="39"/>
        <v>2</v>
      </c>
      <c r="M93" s="41">
        <f t="shared" si="39"/>
        <v>1</v>
      </c>
      <c r="N93" s="41">
        <f t="shared" si="39"/>
        <v>14</v>
      </c>
    </row>
    <row r="94" spans="2:14" s="16" customFormat="1" ht="12.75" customHeight="1">
      <c r="B94" s="45" t="s">
        <v>178</v>
      </c>
      <c r="C94" s="46"/>
      <c r="D94" s="46"/>
      <c r="E94" s="42" t="s">
        <v>94</v>
      </c>
      <c r="F94" s="41">
        <f>SUM(F49+F58+F67+F76)</f>
        <v>15</v>
      </c>
      <c r="G94" s="41">
        <f aca="true" t="shared" si="40" ref="G94:N94">SUM(G49+G58+G67+G76)</f>
        <v>6</v>
      </c>
      <c r="H94" s="41">
        <f t="shared" si="40"/>
        <v>11</v>
      </c>
      <c r="I94" s="41">
        <f t="shared" si="40"/>
        <v>8</v>
      </c>
      <c r="J94" s="41">
        <f t="shared" si="40"/>
        <v>26</v>
      </c>
      <c r="K94" s="41">
        <f t="shared" si="40"/>
        <v>3</v>
      </c>
      <c r="L94" s="41">
        <f t="shared" si="40"/>
        <v>13</v>
      </c>
      <c r="M94" s="41">
        <f t="shared" si="40"/>
        <v>0</v>
      </c>
      <c r="N94" s="41">
        <f t="shared" si="40"/>
        <v>82</v>
      </c>
    </row>
    <row r="95" spans="2:14" s="16" customFormat="1" ht="12.75" customHeight="1">
      <c r="B95" s="45" t="s">
        <v>179</v>
      </c>
      <c r="C95" s="46"/>
      <c r="D95" s="46"/>
      <c r="E95" s="42" t="s">
        <v>95</v>
      </c>
      <c r="F95" s="41">
        <f>F96+F97</f>
        <v>28</v>
      </c>
      <c r="G95" s="41">
        <f aca="true" t="shared" si="41" ref="G95:N95">G96+G97</f>
        <v>7</v>
      </c>
      <c r="H95" s="41">
        <f t="shared" si="41"/>
        <v>9</v>
      </c>
      <c r="I95" s="41">
        <f t="shared" si="41"/>
        <v>8</v>
      </c>
      <c r="J95" s="41">
        <f t="shared" si="41"/>
        <v>40</v>
      </c>
      <c r="K95" s="41">
        <f t="shared" si="41"/>
        <v>3</v>
      </c>
      <c r="L95" s="41">
        <f t="shared" si="41"/>
        <v>13</v>
      </c>
      <c r="M95" s="41">
        <f t="shared" si="41"/>
        <v>5</v>
      </c>
      <c r="N95" s="41">
        <f t="shared" si="41"/>
        <v>113</v>
      </c>
    </row>
    <row r="96" spans="2:14" s="16" customFormat="1" ht="12.75" customHeight="1">
      <c r="B96" s="45" t="s">
        <v>180</v>
      </c>
      <c r="C96" s="46"/>
      <c r="D96" s="46"/>
      <c r="E96" s="42" t="s">
        <v>96</v>
      </c>
      <c r="F96" s="41">
        <f>SUM(F51+F60+F69+F78)</f>
        <v>6</v>
      </c>
      <c r="G96" s="41">
        <f aca="true" t="shared" si="42" ref="G96:N96">SUM(G51+G60+G69+G78)</f>
        <v>0</v>
      </c>
      <c r="H96" s="41">
        <f t="shared" si="42"/>
        <v>1</v>
      </c>
      <c r="I96" s="41">
        <f t="shared" si="42"/>
        <v>0</v>
      </c>
      <c r="J96" s="41">
        <f t="shared" si="42"/>
        <v>4</v>
      </c>
      <c r="K96" s="41">
        <f t="shared" si="42"/>
        <v>0</v>
      </c>
      <c r="L96" s="41">
        <f t="shared" si="42"/>
        <v>3</v>
      </c>
      <c r="M96" s="41">
        <f t="shared" si="42"/>
        <v>0</v>
      </c>
      <c r="N96" s="41">
        <f t="shared" si="42"/>
        <v>14</v>
      </c>
    </row>
    <row r="97" spans="2:14" s="16" customFormat="1" ht="12.75" customHeight="1">
      <c r="B97" s="45" t="s">
        <v>181</v>
      </c>
      <c r="C97" s="46"/>
      <c r="D97" s="46"/>
      <c r="E97" s="42" t="s">
        <v>97</v>
      </c>
      <c r="F97" s="41">
        <f>SUM(F52+F61+F70+F79)</f>
        <v>22</v>
      </c>
      <c r="G97" s="41">
        <f aca="true" t="shared" si="43" ref="G97:N97">SUM(G52+G61+G70+G79)</f>
        <v>7</v>
      </c>
      <c r="H97" s="41">
        <f t="shared" si="43"/>
        <v>8</v>
      </c>
      <c r="I97" s="41">
        <f t="shared" si="43"/>
        <v>8</v>
      </c>
      <c r="J97" s="41">
        <f t="shared" si="43"/>
        <v>36</v>
      </c>
      <c r="K97" s="41">
        <f t="shared" si="43"/>
        <v>3</v>
      </c>
      <c r="L97" s="41">
        <f t="shared" si="43"/>
        <v>10</v>
      </c>
      <c r="M97" s="41">
        <f t="shared" si="43"/>
        <v>5</v>
      </c>
      <c r="N97" s="41">
        <f t="shared" si="43"/>
        <v>99</v>
      </c>
    </row>
    <row r="98" spans="2:14" s="16" customFormat="1" ht="12.75" customHeight="1">
      <c r="B98" s="45" t="s">
        <v>182</v>
      </c>
      <c r="C98" s="46"/>
      <c r="D98" s="46"/>
      <c r="E98" s="42" t="s">
        <v>147</v>
      </c>
      <c r="F98" s="41">
        <f>F99+F100</f>
        <v>22</v>
      </c>
      <c r="G98" s="41">
        <f aca="true" t="shared" si="44" ref="G98:N98">G99+G100</f>
        <v>1</v>
      </c>
      <c r="H98" s="41">
        <f t="shared" si="44"/>
        <v>2</v>
      </c>
      <c r="I98" s="41">
        <f t="shared" si="44"/>
        <v>3</v>
      </c>
      <c r="J98" s="41">
        <f t="shared" si="44"/>
        <v>12</v>
      </c>
      <c r="K98" s="41">
        <f t="shared" si="44"/>
        <v>1</v>
      </c>
      <c r="L98" s="41">
        <f t="shared" si="44"/>
        <v>5</v>
      </c>
      <c r="M98" s="41">
        <f t="shared" si="44"/>
        <v>1</v>
      </c>
      <c r="N98" s="41">
        <f t="shared" si="44"/>
        <v>47</v>
      </c>
    </row>
    <row r="99" spans="2:14" s="16" customFormat="1" ht="12.75" customHeight="1">
      <c r="B99" s="45" t="s">
        <v>183</v>
      </c>
      <c r="C99" s="46"/>
      <c r="D99" s="46"/>
      <c r="E99" s="42" t="s">
        <v>148</v>
      </c>
      <c r="F99" s="41">
        <f>F102+F105</f>
        <v>7</v>
      </c>
      <c r="G99" s="41">
        <f aca="true" t="shared" si="45" ref="G99:N99">G102+G105</f>
        <v>0</v>
      </c>
      <c r="H99" s="41">
        <f t="shared" si="45"/>
        <v>0</v>
      </c>
      <c r="I99" s="41">
        <f t="shared" si="45"/>
        <v>0</v>
      </c>
      <c r="J99" s="41">
        <f t="shared" si="45"/>
        <v>4</v>
      </c>
      <c r="K99" s="41">
        <f t="shared" si="45"/>
        <v>0</v>
      </c>
      <c r="L99" s="41">
        <f t="shared" si="45"/>
        <v>0</v>
      </c>
      <c r="M99" s="41">
        <f t="shared" si="45"/>
        <v>0</v>
      </c>
      <c r="N99" s="41">
        <f t="shared" si="45"/>
        <v>11</v>
      </c>
    </row>
    <row r="100" spans="2:14" s="16" customFormat="1" ht="12.75" customHeight="1">
      <c r="B100" s="45" t="s">
        <v>184</v>
      </c>
      <c r="C100" s="46"/>
      <c r="D100" s="46"/>
      <c r="E100" s="42" t="s">
        <v>149</v>
      </c>
      <c r="F100" s="41">
        <f>F103+F106</f>
        <v>15</v>
      </c>
      <c r="G100" s="41">
        <f aca="true" t="shared" si="46" ref="G100:N100">G103+G106</f>
        <v>1</v>
      </c>
      <c r="H100" s="41">
        <f t="shared" si="46"/>
        <v>2</v>
      </c>
      <c r="I100" s="41">
        <f t="shared" si="46"/>
        <v>3</v>
      </c>
      <c r="J100" s="41">
        <f t="shared" si="46"/>
        <v>8</v>
      </c>
      <c r="K100" s="41">
        <f t="shared" si="46"/>
        <v>1</v>
      </c>
      <c r="L100" s="41">
        <f t="shared" si="46"/>
        <v>5</v>
      </c>
      <c r="M100" s="41">
        <f t="shared" si="46"/>
        <v>1</v>
      </c>
      <c r="N100" s="41">
        <f t="shared" si="46"/>
        <v>36</v>
      </c>
    </row>
    <row r="101" spans="2:14" s="16" customFormat="1" ht="12.75" customHeight="1">
      <c r="B101" s="45" t="s">
        <v>185</v>
      </c>
      <c r="C101" s="46"/>
      <c r="D101" s="46"/>
      <c r="E101" s="42" t="s">
        <v>150</v>
      </c>
      <c r="F101" s="41">
        <f>F102+F103</f>
        <v>10</v>
      </c>
      <c r="G101" s="41">
        <f aca="true" t="shared" si="47" ref="G101:N101">G102+G103</f>
        <v>1</v>
      </c>
      <c r="H101" s="41">
        <f t="shared" si="47"/>
        <v>2</v>
      </c>
      <c r="I101" s="41">
        <f t="shared" si="47"/>
        <v>0</v>
      </c>
      <c r="J101" s="41">
        <f t="shared" si="47"/>
        <v>6</v>
      </c>
      <c r="K101" s="41">
        <f t="shared" si="47"/>
        <v>1</v>
      </c>
      <c r="L101" s="41">
        <f t="shared" si="47"/>
        <v>2</v>
      </c>
      <c r="M101" s="41">
        <f t="shared" si="47"/>
        <v>0</v>
      </c>
      <c r="N101" s="41">
        <f t="shared" si="47"/>
        <v>22</v>
      </c>
    </row>
    <row r="102" spans="2:14" s="16" customFormat="1" ht="12.75" customHeight="1">
      <c r="B102" s="45" t="s">
        <v>186</v>
      </c>
      <c r="C102" s="46"/>
      <c r="D102" s="46"/>
      <c r="E102" s="42" t="s">
        <v>187</v>
      </c>
      <c r="F102" s="41">
        <v>3</v>
      </c>
      <c r="G102" s="41">
        <v>0</v>
      </c>
      <c r="H102" s="41">
        <v>0</v>
      </c>
      <c r="I102" s="41">
        <v>0</v>
      </c>
      <c r="J102" s="41">
        <v>2</v>
      </c>
      <c r="K102" s="41">
        <v>0</v>
      </c>
      <c r="L102" s="41">
        <v>0</v>
      </c>
      <c r="M102" s="41">
        <v>0</v>
      </c>
      <c r="N102" s="41">
        <f>SUM(F102:M102)</f>
        <v>5</v>
      </c>
    </row>
    <row r="103" spans="2:14" s="16" customFormat="1" ht="12.75" customHeight="1">
      <c r="B103" s="45" t="s">
        <v>188</v>
      </c>
      <c r="C103" s="46"/>
      <c r="D103" s="46"/>
      <c r="E103" s="42" t="s">
        <v>189</v>
      </c>
      <c r="F103" s="41">
        <v>7</v>
      </c>
      <c r="G103" s="41">
        <v>1</v>
      </c>
      <c r="H103" s="41">
        <v>2</v>
      </c>
      <c r="I103" s="41">
        <v>0</v>
      </c>
      <c r="J103" s="41">
        <v>4</v>
      </c>
      <c r="K103" s="41">
        <v>1</v>
      </c>
      <c r="L103" s="41">
        <v>2</v>
      </c>
      <c r="M103" s="41">
        <v>0</v>
      </c>
      <c r="N103" s="41">
        <f>SUM(F103:M103)</f>
        <v>17</v>
      </c>
    </row>
    <row r="104" spans="2:14" s="16" customFormat="1" ht="12.75" customHeight="1">
      <c r="B104" s="45" t="s">
        <v>190</v>
      </c>
      <c r="C104" s="46"/>
      <c r="D104" s="46"/>
      <c r="E104" s="42" t="s">
        <v>151</v>
      </c>
      <c r="F104" s="41">
        <f>F105+F106</f>
        <v>12</v>
      </c>
      <c r="G104" s="41">
        <f aca="true" t="shared" si="48" ref="G104:N104">G105+G106</f>
        <v>0</v>
      </c>
      <c r="H104" s="41">
        <f t="shared" si="48"/>
        <v>0</v>
      </c>
      <c r="I104" s="41">
        <f t="shared" si="48"/>
        <v>3</v>
      </c>
      <c r="J104" s="41">
        <f t="shared" si="48"/>
        <v>6</v>
      </c>
      <c r="K104" s="41">
        <f t="shared" si="48"/>
        <v>0</v>
      </c>
      <c r="L104" s="41">
        <f t="shared" si="48"/>
        <v>3</v>
      </c>
      <c r="M104" s="41">
        <f t="shared" si="48"/>
        <v>1</v>
      </c>
      <c r="N104" s="41">
        <f t="shared" si="48"/>
        <v>25</v>
      </c>
    </row>
    <row r="105" spans="2:14" s="16" customFormat="1" ht="12.75" customHeight="1">
      <c r="B105" s="45" t="s">
        <v>191</v>
      </c>
      <c r="C105" s="46"/>
      <c r="D105" s="46"/>
      <c r="E105" s="42" t="s">
        <v>192</v>
      </c>
      <c r="F105" s="41">
        <v>4</v>
      </c>
      <c r="G105" s="41">
        <v>0</v>
      </c>
      <c r="H105" s="41">
        <v>0</v>
      </c>
      <c r="I105" s="41">
        <v>0</v>
      </c>
      <c r="J105" s="41">
        <v>2</v>
      </c>
      <c r="K105" s="41">
        <v>0</v>
      </c>
      <c r="L105" s="41">
        <v>0</v>
      </c>
      <c r="M105" s="41">
        <v>0</v>
      </c>
      <c r="N105" s="41">
        <f>SUM(F105:M105)</f>
        <v>6</v>
      </c>
    </row>
    <row r="106" spans="2:14" s="16" customFormat="1" ht="12.75" customHeight="1">
      <c r="B106" s="45" t="s">
        <v>193</v>
      </c>
      <c r="C106" s="46"/>
      <c r="D106" s="46"/>
      <c r="E106" s="42" t="s">
        <v>194</v>
      </c>
      <c r="F106" s="41">
        <v>8</v>
      </c>
      <c r="G106" s="41">
        <v>0</v>
      </c>
      <c r="H106" s="41">
        <v>0</v>
      </c>
      <c r="I106" s="41">
        <v>3</v>
      </c>
      <c r="J106" s="41">
        <v>4</v>
      </c>
      <c r="K106" s="41">
        <v>0</v>
      </c>
      <c r="L106" s="41">
        <v>3</v>
      </c>
      <c r="M106" s="41">
        <v>1</v>
      </c>
      <c r="N106" s="41">
        <f>SUM(F106:M106)</f>
        <v>19</v>
      </c>
    </row>
    <row r="107" spans="2:14" s="16" customFormat="1" ht="12.75" customHeight="1">
      <c r="B107" s="45" t="s">
        <v>195</v>
      </c>
      <c r="C107" s="46"/>
      <c r="D107" s="46"/>
      <c r="E107" s="42" t="s">
        <v>98</v>
      </c>
      <c r="F107" s="41">
        <f>F108+F109</f>
        <v>8</v>
      </c>
      <c r="G107" s="41">
        <f aca="true" t="shared" si="49" ref="G107:N107">G108+G109</f>
        <v>3</v>
      </c>
      <c r="H107" s="41">
        <f t="shared" si="49"/>
        <v>3</v>
      </c>
      <c r="I107" s="41">
        <f t="shared" si="49"/>
        <v>0</v>
      </c>
      <c r="J107" s="41">
        <f t="shared" si="49"/>
        <v>7</v>
      </c>
      <c r="K107" s="41">
        <f t="shared" si="49"/>
        <v>0</v>
      </c>
      <c r="L107" s="41">
        <f t="shared" si="49"/>
        <v>1</v>
      </c>
      <c r="M107" s="41">
        <f t="shared" si="49"/>
        <v>0</v>
      </c>
      <c r="N107" s="41">
        <f t="shared" si="49"/>
        <v>22</v>
      </c>
    </row>
    <row r="108" spans="2:14" s="16" customFormat="1" ht="12.75" customHeight="1">
      <c r="B108" s="45" t="s">
        <v>196</v>
      </c>
      <c r="C108" s="46"/>
      <c r="D108" s="46"/>
      <c r="E108" s="42" t="s">
        <v>197</v>
      </c>
      <c r="F108" s="41">
        <f>F111+F114</f>
        <v>6</v>
      </c>
      <c r="G108" s="41">
        <f aca="true" t="shared" si="50" ref="G108:N108">G111+G114</f>
        <v>1</v>
      </c>
      <c r="H108" s="41">
        <f t="shared" si="50"/>
        <v>1</v>
      </c>
      <c r="I108" s="41">
        <f t="shared" si="50"/>
        <v>0</v>
      </c>
      <c r="J108" s="41">
        <f t="shared" si="50"/>
        <v>2</v>
      </c>
      <c r="K108" s="41">
        <f t="shared" si="50"/>
        <v>0</v>
      </c>
      <c r="L108" s="41">
        <f t="shared" si="50"/>
        <v>0</v>
      </c>
      <c r="M108" s="41">
        <f t="shared" si="50"/>
        <v>0</v>
      </c>
      <c r="N108" s="41">
        <f t="shared" si="50"/>
        <v>10</v>
      </c>
    </row>
    <row r="109" spans="2:14" s="16" customFormat="1" ht="12.75" customHeight="1">
      <c r="B109" s="45" t="s">
        <v>198</v>
      </c>
      <c r="C109" s="46"/>
      <c r="D109" s="46"/>
      <c r="E109" s="42" t="s">
        <v>199</v>
      </c>
      <c r="F109" s="41">
        <f>F112+F115</f>
        <v>2</v>
      </c>
      <c r="G109" s="41">
        <f aca="true" t="shared" si="51" ref="G109:N109">G112+G115</f>
        <v>2</v>
      </c>
      <c r="H109" s="41">
        <f t="shared" si="51"/>
        <v>2</v>
      </c>
      <c r="I109" s="41">
        <f t="shared" si="51"/>
        <v>0</v>
      </c>
      <c r="J109" s="41">
        <f t="shared" si="51"/>
        <v>5</v>
      </c>
      <c r="K109" s="41">
        <f t="shared" si="51"/>
        <v>0</v>
      </c>
      <c r="L109" s="41">
        <f t="shared" si="51"/>
        <v>1</v>
      </c>
      <c r="M109" s="41">
        <f t="shared" si="51"/>
        <v>0</v>
      </c>
      <c r="N109" s="41">
        <f t="shared" si="51"/>
        <v>12</v>
      </c>
    </row>
    <row r="110" spans="2:14" s="16" customFormat="1" ht="12.75" customHeight="1">
      <c r="B110" s="45" t="s">
        <v>200</v>
      </c>
      <c r="C110" s="46"/>
      <c r="D110" s="46"/>
      <c r="E110" s="42" t="s">
        <v>201</v>
      </c>
      <c r="F110" s="41">
        <f>F111+F112</f>
        <v>4</v>
      </c>
      <c r="G110" s="41">
        <f aca="true" t="shared" si="52" ref="G110:N110">G111+G112</f>
        <v>2</v>
      </c>
      <c r="H110" s="41">
        <f t="shared" si="52"/>
        <v>1</v>
      </c>
      <c r="I110" s="41">
        <f t="shared" si="52"/>
        <v>0</v>
      </c>
      <c r="J110" s="41">
        <f t="shared" si="52"/>
        <v>2</v>
      </c>
      <c r="K110" s="41">
        <f t="shared" si="52"/>
        <v>0</v>
      </c>
      <c r="L110" s="41">
        <f t="shared" si="52"/>
        <v>0</v>
      </c>
      <c r="M110" s="41">
        <f t="shared" si="52"/>
        <v>0</v>
      </c>
      <c r="N110" s="41">
        <f t="shared" si="52"/>
        <v>9</v>
      </c>
    </row>
    <row r="111" spans="2:14" s="16" customFormat="1" ht="12.75" customHeight="1">
      <c r="B111" s="45" t="s">
        <v>202</v>
      </c>
      <c r="C111" s="46"/>
      <c r="D111" s="46"/>
      <c r="E111" s="42" t="s">
        <v>203</v>
      </c>
      <c r="F111" s="41">
        <v>3</v>
      </c>
      <c r="G111" s="41">
        <v>1</v>
      </c>
      <c r="H111" s="41">
        <v>1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f>SUM(F111:M111)</f>
        <v>5</v>
      </c>
    </row>
    <row r="112" spans="2:14" s="16" customFormat="1" ht="12.75" customHeight="1">
      <c r="B112" s="45" t="s">
        <v>204</v>
      </c>
      <c r="C112" s="46"/>
      <c r="D112" s="46"/>
      <c r="E112" s="42" t="s">
        <v>205</v>
      </c>
      <c r="F112" s="41">
        <v>1</v>
      </c>
      <c r="G112" s="41">
        <v>1</v>
      </c>
      <c r="H112" s="41">
        <v>0</v>
      </c>
      <c r="I112" s="41">
        <v>0</v>
      </c>
      <c r="J112" s="41">
        <v>2</v>
      </c>
      <c r="K112" s="41">
        <v>0</v>
      </c>
      <c r="L112" s="41">
        <v>0</v>
      </c>
      <c r="M112" s="41">
        <v>0</v>
      </c>
      <c r="N112" s="41">
        <f>SUM(F112:M112)</f>
        <v>4</v>
      </c>
    </row>
    <row r="113" spans="2:14" s="16" customFormat="1" ht="12.75" customHeight="1">
      <c r="B113" s="45" t="s">
        <v>206</v>
      </c>
      <c r="C113" s="46"/>
      <c r="D113" s="46"/>
      <c r="E113" s="42" t="s">
        <v>207</v>
      </c>
      <c r="F113" s="41">
        <f>F114+F115</f>
        <v>4</v>
      </c>
      <c r="G113" s="41">
        <f aca="true" t="shared" si="53" ref="G113:N113">G114+G115</f>
        <v>1</v>
      </c>
      <c r="H113" s="41">
        <f t="shared" si="53"/>
        <v>2</v>
      </c>
      <c r="I113" s="41">
        <f t="shared" si="53"/>
        <v>0</v>
      </c>
      <c r="J113" s="41">
        <f t="shared" si="53"/>
        <v>5</v>
      </c>
      <c r="K113" s="41">
        <f t="shared" si="53"/>
        <v>0</v>
      </c>
      <c r="L113" s="41">
        <f t="shared" si="53"/>
        <v>1</v>
      </c>
      <c r="M113" s="41">
        <f t="shared" si="53"/>
        <v>0</v>
      </c>
      <c r="N113" s="41">
        <f t="shared" si="53"/>
        <v>13</v>
      </c>
    </row>
    <row r="114" spans="2:14" s="16" customFormat="1" ht="12.75" customHeight="1">
      <c r="B114" s="45" t="s">
        <v>208</v>
      </c>
      <c r="C114" s="46"/>
      <c r="D114" s="46"/>
      <c r="E114" s="42" t="s">
        <v>209</v>
      </c>
      <c r="F114" s="41">
        <v>3</v>
      </c>
      <c r="G114" s="41">
        <v>0</v>
      </c>
      <c r="H114" s="41">
        <v>0</v>
      </c>
      <c r="I114" s="41">
        <v>0</v>
      </c>
      <c r="J114" s="41">
        <v>2</v>
      </c>
      <c r="K114" s="41">
        <v>0</v>
      </c>
      <c r="L114" s="41">
        <v>0</v>
      </c>
      <c r="M114" s="41">
        <v>0</v>
      </c>
      <c r="N114" s="41">
        <f>SUM(F114:M114)</f>
        <v>5</v>
      </c>
    </row>
    <row r="115" spans="2:14" s="16" customFormat="1" ht="12.75" customHeight="1">
      <c r="B115" s="45" t="s">
        <v>210</v>
      </c>
      <c r="C115" s="46"/>
      <c r="D115" s="46"/>
      <c r="E115" s="42" t="s">
        <v>211</v>
      </c>
      <c r="F115" s="41">
        <v>1</v>
      </c>
      <c r="G115" s="41">
        <v>1</v>
      </c>
      <c r="H115" s="41">
        <v>2</v>
      </c>
      <c r="I115" s="41">
        <v>0</v>
      </c>
      <c r="J115" s="41">
        <v>3</v>
      </c>
      <c r="K115" s="41">
        <v>0</v>
      </c>
      <c r="L115" s="41">
        <v>1</v>
      </c>
      <c r="M115" s="41">
        <v>0</v>
      </c>
      <c r="N115" s="41">
        <f>SUM(F115:M115)</f>
        <v>8</v>
      </c>
    </row>
    <row r="116" spans="2:14" s="16" customFormat="1" ht="12.75" customHeight="1">
      <c r="B116" s="45" t="s">
        <v>212</v>
      </c>
      <c r="C116" s="46"/>
      <c r="D116" s="46"/>
      <c r="E116" s="42" t="s">
        <v>99</v>
      </c>
      <c r="F116" s="41">
        <f>F117+F118</f>
        <v>169</v>
      </c>
      <c r="G116" s="41">
        <f aca="true" t="shared" si="54" ref="G116:N116">G117+G118</f>
        <v>52</v>
      </c>
      <c r="H116" s="41">
        <f t="shared" si="54"/>
        <v>66</v>
      </c>
      <c r="I116" s="41">
        <f t="shared" si="54"/>
        <v>28</v>
      </c>
      <c r="J116" s="41">
        <f t="shared" si="54"/>
        <v>112</v>
      </c>
      <c r="K116" s="41">
        <f t="shared" si="54"/>
        <v>25</v>
      </c>
      <c r="L116" s="41">
        <f t="shared" si="54"/>
        <v>32</v>
      </c>
      <c r="M116" s="41">
        <f t="shared" si="54"/>
        <v>13</v>
      </c>
      <c r="N116" s="41">
        <f t="shared" si="54"/>
        <v>497</v>
      </c>
    </row>
    <row r="117" spans="2:14" s="16" customFormat="1" ht="12.75" customHeight="1">
      <c r="B117" s="45" t="s">
        <v>213</v>
      </c>
      <c r="C117" s="46"/>
      <c r="D117" s="46"/>
      <c r="E117" s="42" t="s">
        <v>214</v>
      </c>
      <c r="F117" s="41">
        <f>F120+F123</f>
        <v>72</v>
      </c>
      <c r="G117" s="41">
        <f aca="true" t="shared" si="55" ref="G117:N117">G120+G123</f>
        <v>22</v>
      </c>
      <c r="H117" s="41">
        <f t="shared" si="55"/>
        <v>10</v>
      </c>
      <c r="I117" s="41">
        <f t="shared" si="55"/>
        <v>1</v>
      </c>
      <c r="J117" s="41">
        <f t="shared" si="55"/>
        <v>34</v>
      </c>
      <c r="K117" s="41">
        <f t="shared" si="55"/>
        <v>12</v>
      </c>
      <c r="L117" s="41">
        <f t="shared" si="55"/>
        <v>10</v>
      </c>
      <c r="M117" s="41">
        <f t="shared" si="55"/>
        <v>6</v>
      </c>
      <c r="N117" s="41">
        <f t="shared" si="55"/>
        <v>167</v>
      </c>
    </row>
    <row r="118" spans="2:14" s="16" customFormat="1" ht="12.75" customHeight="1">
      <c r="B118" s="45" t="s">
        <v>215</v>
      </c>
      <c r="C118" s="46"/>
      <c r="D118" s="46"/>
      <c r="E118" s="42" t="s">
        <v>216</v>
      </c>
      <c r="F118" s="41">
        <f>F121+F124</f>
        <v>97</v>
      </c>
      <c r="G118" s="41">
        <f aca="true" t="shared" si="56" ref="G118:N118">G121+G124</f>
        <v>30</v>
      </c>
      <c r="H118" s="41">
        <f t="shared" si="56"/>
        <v>56</v>
      </c>
      <c r="I118" s="41">
        <f t="shared" si="56"/>
        <v>27</v>
      </c>
      <c r="J118" s="41">
        <f t="shared" si="56"/>
        <v>78</v>
      </c>
      <c r="K118" s="41">
        <f t="shared" si="56"/>
        <v>13</v>
      </c>
      <c r="L118" s="41">
        <f t="shared" si="56"/>
        <v>22</v>
      </c>
      <c r="M118" s="41">
        <f t="shared" si="56"/>
        <v>7</v>
      </c>
      <c r="N118" s="41">
        <f t="shared" si="56"/>
        <v>330</v>
      </c>
    </row>
    <row r="119" spans="2:14" s="16" customFormat="1" ht="12.75" customHeight="1">
      <c r="B119" s="45" t="s">
        <v>217</v>
      </c>
      <c r="C119" s="46"/>
      <c r="D119" s="46"/>
      <c r="E119" s="42" t="s">
        <v>100</v>
      </c>
      <c r="F119" s="41">
        <f>F120+F121</f>
        <v>87</v>
      </c>
      <c r="G119" s="41">
        <f aca="true" t="shared" si="57" ref="G119:N119">G120+G121</f>
        <v>30</v>
      </c>
      <c r="H119" s="41">
        <f t="shared" si="57"/>
        <v>44</v>
      </c>
      <c r="I119" s="41">
        <f t="shared" si="57"/>
        <v>18</v>
      </c>
      <c r="J119" s="41">
        <f t="shared" si="57"/>
        <v>72</v>
      </c>
      <c r="K119" s="41">
        <f t="shared" si="57"/>
        <v>12</v>
      </c>
      <c r="L119" s="41">
        <f t="shared" si="57"/>
        <v>17</v>
      </c>
      <c r="M119" s="41">
        <f t="shared" si="57"/>
        <v>9</v>
      </c>
      <c r="N119" s="41">
        <f t="shared" si="57"/>
        <v>289</v>
      </c>
    </row>
    <row r="120" spans="2:14" s="16" customFormat="1" ht="12.75" customHeight="1">
      <c r="B120" s="45" t="s">
        <v>218</v>
      </c>
      <c r="C120" s="46"/>
      <c r="D120" s="46"/>
      <c r="E120" s="42" t="s">
        <v>219</v>
      </c>
      <c r="F120" s="41">
        <v>44</v>
      </c>
      <c r="G120" s="41">
        <v>12</v>
      </c>
      <c r="H120" s="41">
        <v>7</v>
      </c>
      <c r="I120" s="41">
        <v>1</v>
      </c>
      <c r="J120" s="41">
        <v>20</v>
      </c>
      <c r="K120" s="41">
        <v>6</v>
      </c>
      <c r="L120" s="41">
        <v>5</v>
      </c>
      <c r="M120" s="41">
        <v>5</v>
      </c>
      <c r="N120" s="41">
        <f>SUM(F120:M120)</f>
        <v>100</v>
      </c>
    </row>
    <row r="121" spans="2:14" s="16" customFormat="1" ht="12.75" customHeight="1">
      <c r="B121" s="45" t="s">
        <v>220</v>
      </c>
      <c r="C121" s="46"/>
      <c r="D121" s="46"/>
      <c r="E121" s="42" t="s">
        <v>221</v>
      </c>
      <c r="F121" s="41">
        <v>43</v>
      </c>
      <c r="G121" s="41">
        <v>18</v>
      </c>
      <c r="H121" s="41">
        <v>37</v>
      </c>
      <c r="I121" s="41">
        <v>17</v>
      </c>
      <c r="J121" s="41">
        <v>52</v>
      </c>
      <c r="K121" s="41">
        <v>6</v>
      </c>
      <c r="L121" s="41">
        <v>12</v>
      </c>
      <c r="M121" s="41">
        <v>4</v>
      </c>
      <c r="N121" s="41">
        <f>SUM(F121:M121)</f>
        <v>189</v>
      </c>
    </row>
    <row r="122" spans="2:14" s="16" customFormat="1" ht="12.75" customHeight="1">
      <c r="B122" s="45" t="s">
        <v>222</v>
      </c>
      <c r="C122" s="46"/>
      <c r="D122" s="46"/>
      <c r="E122" s="42" t="s">
        <v>101</v>
      </c>
      <c r="F122" s="41">
        <f>F123+F124</f>
        <v>82</v>
      </c>
      <c r="G122" s="41">
        <f aca="true" t="shared" si="58" ref="G122:N122">G123+G124</f>
        <v>22</v>
      </c>
      <c r="H122" s="41">
        <f t="shared" si="58"/>
        <v>22</v>
      </c>
      <c r="I122" s="41">
        <f t="shared" si="58"/>
        <v>10</v>
      </c>
      <c r="J122" s="41">
        <f t="shared" si="58"/>
        <v>40</v>
      </c>
      <c r="K122" s="41">
        <f t="shared" si="58"/>
        <v>13</v>
      </c>
      <c r="L122" s="41">
        <f t="shared" si="58"/>
        <v>15</v>
      </c>
      <c r="M122" s="41">
        <f t="shared" si="58"/>
        <v>4</v>
      </c>
      <c r="N122" s="41">
        <f t="shared" si="58"/>
        <v>208</v>
      </c>
    </row>
    <row r="123" spans="2:14" s="16" customFormat="1" ht="12.75" customHeight="1">
      <c r="B123" s="45" t="s">
        <v>223</v>
      </c>
      <c r="C123" s="46"/>
      <c r="D123" s="46"/>
      <c r="E123" s="42" t="s">
        <v>224</v>
      </c>
      <c r="F123" s="41">
        <v>28</v>
      </c>
      <c r="G123" s="41">
        <v>10</v>
      </c>
      <c r="H123" s="41">
        <v>3</v>
      </c>
      <c r="I123" s="41">
        <v>0</v>
      </c>
      <c r="J123" s="41">
        <v>14</v>
      </c>
      <c r="K123" s="41">
        <v>6</v>
      </c>
      <c r="L123" s="41">
        <v>5</v>
      </c>
      <c r="M123" s="41">
        <v>1</v>
      </c>
      <c r="N123" s="41">
        <f>SUM(F123:M123)</f>
        <v>67</v>
      </c>
    </row>
    <row r="124" spans="2:14" s="16" customFormat="1" ht="12.75" customHeight="1">
      <c r="B124" s="45" t="s">
        <v>225</v>
      </c>
      <c r="C124" s="46"/>
      <c r="D124" s="46"/>
      <c r="E124" s="42" t="s">
        <v>226</v>
      </c>
      <c r="F124" s="41">
        <v>54</v>
      </c>
      <c r="G124" s="41">
        <v>12</v>
      </c>
      <c r="H124" s="41">
        <v>19</v>
      </c>
      <c r="I124" s="41">
        <v>10</v>
      </c>
      <c r="J124" s="41">
        <v>26</v>
      </c>
      <c r="K124" s="41">
        <v>7</v>
      </c>
      <c r="L124" s="41">
        <v>10</v>
      </c>
      <c r="M124" s="41">
        <v>3</v>
      </c>
      <c r="N124" s="41">
        <f>SUM(F124:M124)</f>
        <v>141</v>
      </c>
    </row>
    <row r="125" spans="2:14" s="16" customFormat="1" ht="12.75" customHeight="1">
      <c r="B125" s="45" t="s">
        <v>227</v>
      </c>
      <c r="C125" s="46"/>
      <c r="D125" s="46"/>
      <c r="E125" s="42" t="s">
        <v>152</v>
      </c>
      <c r="F125" s="41">
        <f>F126+F127</f>
        <v>354</v>
      </c>
      <c r="G125" s="41">
        <f aca="true" t="shared" si="59" ref="G125:N125">G126+G127</f>
        <v>112</v>
      </c>
      <c r="H125" s="41">
        <f t="shared" si="59"/>
        <v>123</v>
      </c>
      <c r="I125" s="41">
        <f t="shared" si="59"/>
        <v>44</v>
      </c>
      <c r="J125" s="41">
        <f t="shared" si="59"/>
        <v>224</v>
      </c>
      <c r="K125" s="41">
        <f t="shared" si="59"/>
        <v>42</v>
      </c>
      <c r="L125" s="41">
        <f t="shared" si="59"/>
        <v>27</v>
      </c>
      <c r="M125" s="41">
        <f t="shared" si="59"/>
        <v>17</v>
      </c>
      <c r="N125" s="41">
        <f t="shared" si="59"/>
        <v>943</v>
      </c>
    </row>
    <row r="126" spans="2:14" s="16" customFormat="1" ht="12.75" customHeight="1">
      <c r="B126" s="45" t="s">
        <v>228</v>
      </c>
      <c r="C126" s="46"/>
      <c r="D126" s="46"/>
      <c r="E126" s="42" t="s">
        <v>229</v>
      </c>
      <c r="F126" s="41">
        <f>F129+F132</f>
        <v>104</v>
      </c>
      <c r="G126" s="41">
        <f aca="true" t="shared" si="60" ref="G126:N126">G129+G132</f>
        <v>36</v>
      </c>
      <c r="H126" s="41">
        <f t="shared" si="60"/>
        <v>21</v>
      </c>
      <c r="I126" s="41">
        <f t="shared" si="60"/>
        <v>16</v>
      </c>
      <c r="J126" s="41">
        <f t="shared" si="60"/>
        <v>55</v>
      </c>
      <c r="K126" s="41">
        <f t="shared" si="60"/>
        <v>8</v>
      </c>
      <c r="L126" s="41">
        <f t="shared" si="60"/>
        <v>7</v>
      </c>
      <c r="M126" s="41">
        <f t="shared" si="60"/>
        <v>4</v>
      </c>
      <c r="N126" s="41">
        <f t="shared" si="60"/>
        <v>251</v>
      </c>
    </row>
    <row r="127" spans="2:14" s="16" customFormat="1" ht="12.75" customHeight="1">
      <c r="B127" s="45" t="s">
        <v>230</v>
      </c>
      <c r="C127" s="46"/>
      <c r="D127" s="46"/>
      <c r="E127" s="42" t="s">
        <v>231</v>
      </c>
      <c r="F127" s="41">
        <f>F130+F133</f>
        <v>250</v>
      </c>
      <c r="G127" s="41">
        <f aca="true" t="shared" si="61" ref="G127:N127">G130+G133</f>
        <v>76</v>
      </c>
      <c r="H127" s="41">
        <f t="shared" si="61"/>
        <v>102</v>
      </c>
      <c r="I127" s="41">
        <f t="shared" si="61"/>
        <v>28</v>
      </c>
      <c r="J127" s="41">
        <f t="shared" si="61"/>
        <v>169</v>
      </c>
      <c r="K127" s="41">
        <f t="shared" si="61"/>
        <v>34</v>
      </c>
      <c r="L127" s="41">
        <f t="shared" si="61"/>
        <v>20</v>
      </c>
      <c r="M127" s="41">
        <f t="shared" si="61"/>
        <v>13</v>
      </c>
      <c r="N127" s="41">
        <f t="shared" si="61"/>
        <v>692</v>
      </c>
    </row>
    <row r="128" spans="2:14" s="16" customFormat="1" ht="12.75" customHeight="1">
      <c r="B128" s="45" t="s">
        <v>232</v>
      </c>
      <c r="C128" s="46"/>
      <c r="D128" s="46"/>
      <c r="E128" s="42" t="s">
        <v>233</v>
      </c>
      <c r="F128" s="41">
        <f>F129+F130</f>
        <v>190</v>
      </c>
      <c r="G128" s="41">
        <f aca="true" t="shared" si="62" ref="G128:N128">G129+G130</f>
        <v>58</v>
      </c>
      <c r="H128" s="41">
        <f t="shared" si="62"/>
        <v>60</v>
      </c>
      <c r="I128" s="41">
        <f t="shared" si="62"/>
        <v>21</v>
      </c>
      <c r="J128" s="41">
        <f t="shared" si="62"/>
        <v>124</v>
      </c>
      <c r="K128" s="41">
        <f t="shared" si="62"/>
        <v>17</v>
      </c>
      <c r="L128" s="41">
        <f t="shared" si="62"/>
        <v>14</v>
      </c>
      <c r="M128" s="41">
        <f t="shared" si="62"/>
        <v>11</v>
      </c>
      <c r="N128" s="41">
        <f t="shared" si="62"/>
        <v>495</v>
      </c>
    </row>
    <row r="129" spans="2:14" s="16" customFormat="1" ht="12.75" customHeight="1">
      <c r="B129" s="45" t="s">
        <v>234</v>
      </c>
      <c r="C129" s="46"/>
      <c r="D129" s="46"/>
      <c r="E129" s="42" t="s">
        <v>235</v>
      </c>
      <c r="F129" s="41">
        <v>56</v>
      </c>
      <c r="G129" s="41">
        <v>17</v>
      </c>
      <c r="H129" s="41">
        <v>9</v>
      </c>
      <c r="I129" s="41">
        <v>9</v>
      </c>
      <c r="J129" s="41">
        <v>25</v>
      </c>
      <c r="K129" s="41">
        <v>3</v>
      </c>
      <c r="L129" s="41">
        <v>4</v>
      </c>
      <c r="M129" s="41">
        <v>2</v>
      </c>
      <c r="N129" s="41">
        <f>SUM(F129:M129)</f>
        <v>125</v>
      </c>
    </row>
    <row r="130" spans="2:14" s="16" customFormat="1" ht="12.75" customHeight="1">
      <c r="B130" s="45" t="s">
        <v>236</v>
      </c>
      <c r="C130" s="46"/>
      <c r="D130" s="46"/>
      <c r="E130" s="42" t="s">
        <v>237</v>
      </c>
      <c r="F130" s="41">
        <v>134</v>
      </c>
      <c r="G130" s="41">
        <v>41</v>
      </c>
      <c r="H130" s="41">
        <v>51</v>
      </c>
      <c r="I130" s="41">
        <v>12</v>
      </c>
      <c r="J130" s="41">
        <v>99</v>
      </c>
      <c r="K130" s="41">
        <v>14</v>
      </c>
      <c r="L130" s="41">
        <v>10</v>
      </c>
      <c r="M130" s="41">
        <v>9</v>
      </c>
      <c r="N130" s="41">
        <f>SUM(F130:M130)</f>
        <v>370</v>
      </c>
    </row>
    <row r="131" spans="2:14" s="16" customFormat="1" ht="12.75" customHeight="1">
      <c r="B131" s="45" t="s">
        <v>238</v>
      </c>
      <c r="C131" s="46"/>
      <c r="D131" s="46"/>
      <c r="E131" s="42" t="s">
        <v>239</v>
      </c>
      <c r="F131" s="41">
        <f>F132+F133</f>
        <v>164</v>
      </c>
      <c r="G131" s="41">
        <f aca="true" t="shared" si="63" ref="G131:N131">G132+G133</f>
        <v>54</v>
      </c>
      <c r="H131" s="41">
        <f t="shared" si="63"/>
        <v>63</v>
      </c>
      <c r="I131" s="41">
        <f t="shared" si="63"/>
        <v>23</v>
      </c>
      <c r="J131" s="41">
        <f t="shared" si="63"/>
        <v>100</v>
      </c>
      <c r="K131" s="41">
        <f t="shared" si="63"/>
        <v>25</v>
      </c>
      <c r="L131" s="41">
        <f t="shared" si="63"/>
        <v>13</v>
      </c>
      <c r="M131" s="41">
        <f t="shared" si="63"/>
        <v>6</v>
      </c>
      <c r="N131" s="41">
        <f t="shared" si="63"/>
        <v>448</v>
      </c>
    </row>
    <row r="132" spans="2:14" s="16" customFormat="1" ht="12.75" customHeight="1">
      <c r="B132" s="45" t="s">
        <v>240</v>
      </c>
      <c r="C132" s="46"/>
      <c r="D132" s="46"/>
      <c r="E132" s="42" t="s">
        <v>241</v>
      </c>
      <c r="F132" s="41">
        <v>48</v>
      </c>
      <c r="G132" s="41">
        <v>19</v>
      </c>
      <c r="H132" s="41">
        <v>12</v>
      </c>
      <c r="I132" s="41">
        <v>7</v>
      </c>
      <c r="J132" s="41">
        <v>30</v>
      </c>
      <c r="K132" s="41">
        <v>5</v>
      </c>
      <c r="L132" s="41">
        <v>3</v>
      </c>
      <c r="M132" s="41">
        <v>2</v>
      </c>
      <c r="N132" s="41">
        <f>SUM(F132:M132)</f>
        <v>126</v>
      </c>
    </row>
    <row r="133" spans="2:14" s="16" customFormat="1" ht="12.75" customHeight="1">
      <c r="B133" s="45" t="s">
        <v>242</v>
      </c>
      <c r="C133" s="46"/>
      <c r="D133" s="46"/>
      <c r="E133" s="42" t="s">
        <v>243</v>
      </c>
      <c r="F133" s="41">
        <v>116</v>
      </c>
      <c r="G133" s="41">
        <v>35</v>
      </c>
      <c r="H133" s="41">
        <v>51</v>
      </c>
      <c r="I133" s="41">
        <v>16</v>
      </c>
      <c r="J133" s="41">
        <v>70</v>
      </c>
      <c r="K133" s="41">
        <v>20</v>
      </c>
      <c r="L133" s="41">
        <v>10</v>
      </c>
      <c r="M133" s="41">
        <v>4</v>
      </c>
      <c r="N133" s="41">
        <f>SUM(F133:M133)</f>
        <v>322</v>
      </c>
    </row>
    <row r="134" spans="2:14" s="16" customFormat="1" ht="12.75" customHeight="1">
      <c r="B134" s="45" t="s">
        <v>244</v>
      </c>
      <c r="C134" s="46"/>
      <c r="D134" s="46"/>
      <c r="E134" s="42" t="s">
        <v>102</v>
      </c>
      <c r="F134" s="43">
        <f>SUM(F26/F25)*100</f>
        <v>0.8455058511079758</v>
      </c>
      <c r="G134" s="43">
        <f aca="true" t="shared" si="64" ref="G134:N134">(G26/G25)*100</f>
        <v>0.7220334553058024</v>
      </c>
      <c r="H134" s="43">
        <f t="shared" si="64"/>
        <v>0.740478769257974</v>
      </c>
      <c r="I134" s="43">
        <f t="shared" si="64"/>
        <v>0.6037027099543869</v>
      </c>
      <c r="J134" s="43">
        <f t="shared" si="64"/>
        <v>0.654911838790932</v>
      </c>
      <c r="K134" s="43">
        <f t="shared" si="64"/>
        <v>0.2589052008649141</v>
      </c>
      <c r="L134" s="43">
        <f t="shared" si="64"/>
        <v>0.9273684991468211</v>
      </c>
      <c r="M134" s="43">
        <f t="shared" si="64"/>
        <v>0.5412252418240443</v>
      </c>
      <c r="N134" s="43">
        <f t="shared" si="64"/>
        <v>0.6900434482717963</v>
      </c>
    </row>
    <row r="135" spans="2:14" s="16" customFormat="1" ht="12.75" customHeight="1">
      <c r="B135" s="45" t="s">
        <v>245</v>
      </c>
      <c r="C135" s="46"/>
      <c r="D135" s="46"/>
      <c r="E135" s="42" t="s">
        <v>103</v>
      </c>
      <c r="F135" s="43">
        <f>SUM(F27/F26)*100</f>
        <v>52.26993865030675</v>
      </c>
      <c r="G135" s="43">
        <f aca="true" t="shared" si="65" ref="G135:N135">SUM(G27/G26)*100</f>
        <v>53.39366515837104</v>
      </c>
      <c r="H135" s="43">
        <f t="shared" si="65"/>
        <v>57.01492537313433</v>
      </c>
      <c r="I135" s="43">
        <f t="shared" si="65"/>
        <v>51.85185185185185</v>
      </c>
      <c r="J135" s="43">
        <f t="shared" si="65"/>
        <v>56.29370629370629</v>
      </c>
      <c r="K135" s="43">
        <f t="shared" si="65"/>
        <v>49.45054945054945</v>
      </c>
      <c r="L135" s="43">
        <f t="shared" si="65"/>
        <v>50.4</v>
      </c>
      <c r="M135" s="43">
        <f t="shared" si="65"/>
        <v>59.57446808510638</v>
      </c>
      <c r="N135" s="43">
        <f t="shared" si="65"/>
        <v>53.951302862024775</v>
      </c>
    </row>
    <row r="136" spans="2:14" s="16" customFormat="1" ht="12.75" customHeight="1">
      <c r="B136" s="45" t="s">
        <v>246</v>
      </c>
      <c r="C136" s="46"/>
      <c r="D136" s="46"/>
      <c r="E136" s="42" t="s">
        <v>104</v>
      </c>
      <c r="F136" s="43">
        <f>SUM(F28/F26)*100</f>
        <v>47.73006134969325</v>
      </c>
      <c r="G136" s="43">
        <f aca="true" t="shared" si="66" ref="G136:N136">SUM(G28/G26)*100</f>
        <v>46.60633484162896</v>
      </c>
      <c r="H136" s="43">
        <f t="shared" si="66"/>
        <v>42.98507462686567</v>
      </c>
      <c r="I136" s="43">
        <f t="shared" si="66"/>
        <v>48.148148148148145</v>
      </c>
      <c r="J136" s="43">
        <f t="shared" si="66"/>
        <v>43.70629370629371</v>
      </c>
      <c r="K136" s="43">
        <f t="shared" si="66"/>
        <v>50.54945054945055</v>
      </c>
      <c r="L136" s="43">
        <f t="shared" si="66"/>
        <v>49.6</v>
      </c>
      <c r="M136" s="43">
        <f t="shared" si="66"/>
        <v>40.42553191489361</v>
      </c>
      <c r="N136" s="43">
        <f t="shared" si="66"/>
        <v>46.048697137975225</v>
      </c>
    </row>
    <row r="137" spans="2:14" s="16" customFormat="1" ht="12.75" customHeight="1">
      <c r="B137" s="45" t="s">
        <v>247</v>
      </c>
      <c r="C137" s="46"/>
      <c r="D137" s="46"/>
      <c r="E137" s="42" t="s">
        <v>105</v>
      </c>
      <c r="F137" s="43">
        <f>SUM(F33/F26)*100</f>
        <v>33.374233128834355</v>
      </c>
      <c r="G137" s="43">
        <f aca="true" t="shared" si="67" ref="G137:N137">SUM(G33/G26)*100</f>
        <v>30.76923076923077</v>
      </c>
      <c r="H137" s="43">
        <f t="shared" si="67"/>
        <v>17.313432835820898</v>
      </c>
      <c r="I137" s="43">
        <f t="shared" si="67"/>
        <v>19.25925925925926</v>
      </c>
      <c r="J137" s="43">
        <f t="shared" si="67"/>
        <v>22.9020979020979</v>
      </c>
      <c r="K137" s="43">
        <f t="shared" si="67"/>
        <v>30.76923076923077</v>
      </c>
      <c r="L137" s="43">
        <f t="shared" si="67"/>
        <v>24.8</v>
      </c>
      <c r="M137" s="43">
        <f t="shared" si="67"/>
        <v>23.404255319148938</v>
      </c>
      <c r="N137" s="43">
        <f t="shared" si="67"/>
        <v>26.697992310978215</v>
      </c>
    </row>
    <row r="138" spans="2:14" s="16" customFormat="1" ht="12.75" customHeight="1">
      <c r="B138" s="45" t="s">
        <v>248</v>
      </c>
      <c r="C138" s="46"/>
      <c r="D138" s="46"/>
      <c r="E138" s="42" t="s">
        <v>106</v>
      </c>
      <c r="F138" s="43">
        <f>SUM(F34/F26)*100</f>
        <v>66.62576687116565</v>
      </c>
      <c r="G138" s="43">
        <f aca="true" t="shared" si="68" ref="G138:N138">SUM(G34/G26)*100</f>
        <v>69.23076923076923</v>
      </c>
      <c r="H138" s="43">
        <f t="shared" si="68"/>
        <v>82.68656716417911</v>
      </c>
      <c r="I138" s="43">
        <f t="shared" si="68"/>
        <v>80.74074074074075</v>
      </c>
      <c r="J138" s="43">
        <f t="shared" si="68"/>
        <v>77.0979020979021</v>
      </c>
      <c r="K138" s="43">
        <f t="shared" si="68"/>
        <v>69.23076923076923</v>
      </c>
      <c r="L138" s="43">
        <f t="shared" si="68"/>
        <v>75.2</v>
      </c>
      <c r="M138" s="43">
        <f t="shared" si="68"/>
        <v>76.59574468085107</v>
      </c>
      <c r="N138" s="43">
        <f t="shared" si="68"/>
        <v>73.30200768902179</v>
      </c>
    </row>
    <row r="139" spans="2:14" s="16" customFormat="1" ht="12.75" customHeight="1">
      <c r="B139" s="45" t="s">
        <v>249</v>
      </c>
      <c r="C139" s="46"/>
      <c r="D139" s="46"/>
      <c r="E139" s="42" t="s">
        <v>258</v>
      </c>
      <c r="F139" s="43">
        <f>SUM(F35/F26)*100</f>
        <v>26.50306748466258</v>
      </c>
      <c r="G139" s="43">
        <f aca="true" t="shared" si="69" ref="G139:N139">SUM(G35/G26)*100</f>
        <v>17.647058823529413</v>
      </c>
      <c r="H139" s="43">
        <f t="shared" si="69"/>
        <v>35.223880597014926</v>
      </c>
      <c r="I139" s="43">
        <f t="shared" si="69"/>
        <v>31.851851851851855</v>
      </c>
      <c r="J139" s="43">
        <f t="shared" si="69"/>
        <v>25.874125874125873</v>
      </c>
      <c r="K139" s="43">
        <f t="shared" si="69"/>
        <v>18.681318681318682</v>
      </c>
      <c r="L139" s="43">
        <f t="shared" si="69"/>
        <v>25.6</v>
      </c>
      <c r="M139" s="43">
        <f t="shared" si="69"/>
        <v>21.27659574468085</v>
      </c>
      <c r="N139" s="43">
        <f t="shared" si="69"/>
        <v>26.612558735583086</v>
      </c>
    </row>
    <row r="140" spans="2:14" s="16" customFormat="1" ht="12.75" customHeight="1">
      <c r="B140" s="45" t="s">
        <v>250</v>
      </c>
      <c r="C140" s="46"/>
      <c r="D140" s="46"/>
      <c r="E140" s="42" t="s">
        <v>259</v>
      </c>
      <c r="F140" s="43">
        <f>SUM(F36/F35)*100</f>
        <v>34.25925925925926</v>
      </c>
      <c r="G140" s="43">
        <f aca="true" t="shared" si="70" ref="G140:N140">SUM(G36/G35)*100</f>
        <v>20.51282051282051</v>
      </c>
      <c r="H140" s="43">
        <f t="shared" si="70"/>
        <v>18.64406779661017</v>
      </c>
      <c r="I140" s="43">
        <f t="shared" si="70"/>
        <v>18.6046511627907</v>
      </c>
      <c r="J140" s="43">
        <f t="shared" si="70"/>
        <v>19.594594594594593</v>
      </c>
      <c r="K140" s="43">
        <f t="shared" si="70"/>
        <v>47.05882352941176</v>
      </c>
      <c r="L140" s="43">
        <f t="shared" si="70"/>
        <v>28.125</v>
      </c>
      <c r="M140" s="43">
        <f t="shared" si="70"/>
        <v>0</v>
      </c>
      <c r="N140" s="43">
        <f t="shared" si="70"/>
        <v>25.36115569823435</v>
      </c>
    </row>
    <row r="141" spans="2:14" s="16" customFormat="1" ht="12.75" customHeight="1">
      <c r="B141" s="45" t="s">
        <v>251</v>
      </c>
      <c r="C141" s="46"/>
      <c r="D141" s="46"/>
      <c r="E141" s="42" t="s">
        <v>260</v>
      </c>
      <c r="F141" s="43">
        <f>SUM(F37/F35)*100</f>
        <v>65.74074074074075</v>
      </c>
      <c r="G141" s="43">
        <f aca="true" t="shared" si="71" ref="G141:N141">SUM(G37/G35)*100</f>
        <v>79.48717948717949</v>
      </c>
      <c r="H141" s="43">
        <f t="shared" si="71"/>
        <v>81.35593220338984</v>
      </c>
      <c r="I141" s="43">
        <f t="shared" si="71"/>
        <v>81.3953488372093</v>
      </c>
      <c r="J141" s="43">
        <f t="shared" si="71"/>
        <v>80.4054054054054</v>
      </c>
      <c r="K141" s="43">
        <f t="shared" si="71"/>
        <v>52.94117647058824</v>
      </c>
      <c r="L141" s="43">
        <f t="shared" si="71"/>
        <v>71.875</v>
      </c>
      <c r="M141" s="43">
        <f t="shared" si="71"/>
        <v>100</v>
      </c>
      <c r="N141" s="43">
        <f t="shared" si="71"/>
        <v>74.63884430176564</v>
      </c>
    </row>
    <row r="142" spans="2:14" s="16" customFormat="1" ht="12.75" customHeight="1">
      <c r="B142" s="45" t="s">
        <v>252</v>
      </c>
      <c r="C142" s="46"/>
      <c r="D142" s="46"/>
      <c r="E142" s="42" t="s">
        <v>107</v>
      </c>
      <c r="F142" s="43">
        <f>SUM(F89/F26)*100</f>
        <v>5.644171779141105</v>
      </c>
      <c r="G142" s="43">
        <f aca="true" t="shared" si="72" ref="G142:N142">SUM(G89/G26)*100</f>
        <v>6.334841628959276</v>
      </c>
      <c r="H142" s="43">
        <f t="shared" si="72"/>
        <v>6.865671641791045</v>
      </c>
      <c r="I142" s="43">
        <f t="shared" si="72"/>
        <v>12.592592592592592</v>
      </c>
      <c r="J142" s="43">
        <f t="shared" si="72"/>
        <v>12.062937062937063</v>
      </c>
      <c r="K142" s="43">
        <f t="shared" si="72"/>
        <v>6.593406593406594</v>
      </c>
      <c r="L142" s="43">
        <f t="shared" si="72"/>
        <v>22.400000000000002</v>
      </c>
      <c r="M142" s="43">
        <f t="shared" si="72"/>
        <v>12.76595744680851</v>
      </c>
      <c r="N142" s="43">
        <f t="shared" si="72"/>
        <v>8.927808628791114</v>
      </c>
    </row>
    <row r="143" spans="2:14" s="16" customFormat="1" ht="12.75" customHeight="1">
      <c r="B143" s="45" t="s">
        <v>253</v>
      </c>
      <c r="C143" s="46"/>
      <c r="D143" s="46"/>
      <c r="E143" s="42" t="s">
        <v>254</v>
      </c>
      <c r="F143" s="43">
        <f>SUM(F90/F89)*100</f>
        <v>19.565217391304348</v>
      </c>
      <c r="G143" s="43">
        <f aca="true" t="shared" si="73" ref="G143:N143">SUM(G90/G89)*100</f>
        <v>7.142857142857142</v>
      </c>
      <c r="H143" s="43">
        <f t="shared" si="73"/>
        <v>17.391304347826086</v>
      </c>
      <c r="I143" s="43">
        <f t="shared" si="73"/>
        <v>5.88235294117647</v>
      </c>
      <c r="J143" s="43">
        <f t="shared" si="73"/>
        <v>10.144927536231885</v>
      </c>
      <c r="K143" s="43">
        <f t="shared" si="73"/>
        <v>0</v>
      </c>
      <c r="L143" s="43">
        <f t="shared" si="73"/>
        <v>17.857142857142858</v>
      </c>
      <c r="M143" s="43">
        <f t="shared" si="73"/>
        <v>16.666666666666664</v>
      </c>
      <c r="N143" s="43">
        <f t="shared" si="73"/>
        <v>13.397129186602871</v>
      </c>
    </row>
    <row r="144" spans="2:14" s="16" customFormat="1" ht="12.75" customHeight="1">
      <c r="B144" s="45" t="s">
        <v>255</v>
      </c>
      <c r="C144" s="46"/>
      <c r="D144" s="46"/>
      <c r="E144" s="42" t="s">
        <v>256</v>
      </c>
      <c r="F144" s="43">
        <f>SUM(F91/F89)*100</f>
        <v>80.43478260869566</v>
      </c>
      <c r="G144" s="43">
        <f aca="true" t="shared" si="74" ref="G144:N144">SUM(G91/G89)*100</f>
        <v>92.85714285714286</v>
      </c>
      <c r="H144" s="43">
        <f t="shared" si="74"/>
        <v>82.6086956521739</v>
      </c>
      <c r="I144" s="43">
        <f t="shared" si="74"/>
        <v>94.11764705882352</v>
      </c>
      <c r="J144" s="43">
        <f t="shared" si="74"/>
        <v>89.85507246376811</v>
      </c>
      <c r="K144" s="43">
        <f t="shared" si="74"/>
        <v>100</v>
      </c>
      <c r="L144" s="43">
        <f t="shared" si="74"/>
        <v>82.14285714285714</v>
      </c>
      <c r="M144" s="43">
        <f t="shared" si="74"/>
        <v>83.33333333333334</v>
      </c>
      <c r="N144" s="43">
        <f t="shared" si="74"/>
        <v>86.60287081339713</v>
      </c>
    </row>
    <row r="145" spans="2:4" s="16" customFormat="1" ht="12.75">
      <c r="B145" s="17"/>
      <c r="C145" s="17"/>
      <c r="D145" s="17"/>
    </row>
    <row r="146" spans="2:4" s="16" customFormat="1" ht="12.75">
      <c r="B146" s="17"/>
      <c r="C146" s="17"/>
      <c r="D146" s="17"/>
    </row>
    <row r="147" spans="2:4" s="16" customFormat="1" ht="12.75">
      <c r="B147" s="17"/>
      <c r="C147" s="17"/>
      <c r="D147" s="17"/>
    </row>
    <row r="148" spans="2:4" s="16" customFormat="1" ht="12.75">
      <c r="B148" s="17"/>
      <c r="C148" s="17"/>
      <c r="D148" s="17"/>
    </row>
    <row r="149" spans="2:4" s="16" customFormat="1" ht="12.75">
      <c r="B149" s="17"/>
      <c r="C149" s="17"/>
      <c r="D149" s="17"/>
    </row>
    <row r="150" spans="2:4" s="16" customFormat="1" ht="12.75">
      <c r="B150" s="17"/>
      <c r="C150" s="17"/>
      <c r="D150" s="17"/>
    </row>
    <row r="151" spans="2:4" s="16" customFormat="1" ht="12.75">
      <c r="B151" s="17"/>
      <c r="C151" s="17"/>
      <c r="D151" s="17"/>
    </row>
    <row r="152" spans="2:4" s="16" customFormat="1" ht="12.75">
      <c r="B152" s="17"/>
      <c r="C152" s="17"/>
      <c r="D152" s="17"/>
    </row>
    <row r="153" spans="2:4" s="16" customFormat="1" ht="12.75">
      <c r="B153" s="17"/>
      <c r="C153" s="17"/>
      <c r="D153" s="17"/>
    </row>
    <row r="154" spans="2:4" s="16" customFormat="1" ht="12.75">
      <c r="B154" s="17"/>
      <c r="C154" s="17"/>
      <c r="D154" s="17"/>
    </row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</sheetData>
  <mergeCells count="122">
    <mergeCell ref="B6:C6"/>
    <mergeCell ref="B23:D23"/>
    <mergeCell ref="B28:D28"/>
    <mergeCell ref="B29:D29"/>
    <mergeCell ref="B25:D25"/>
    <mergeCell ref="B26:D26"/>
    <mergeCell ref="B27:D27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4:D44"/>
    <mergeCell ref="B40:D40"/>
    <mergeCell ref="B54:D54"/>
    <mergeCell ref="B41:D41"/>
    <mergeCell ref="B42:D42"/>
    <mergeCell ref="B48:D48"/>
    <mergeCell ref="B45:D45"/>
    <mergeCell ref="B46:D46"/>
    <mergeCell ref="B47:D47"/>
    <mergeCell ref="B56:D56"/>
    <mergeCell ref="B53:D53"/>
    <mergeCell ref="B49:D49"/>
    <mergeCell ref="B50:D50"/>
    <mergeCell ref="B51:D51"/>
    <mergeCell ref="B52:D52"/>
    <mergeCell ref="B55:D55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</mergeCells>
  <printOptions/>
  <pageMargins left="0.7874015748031497" right="0.7874015748031497" top="0.984251968503937" bottom="0.984251968503937" header="0" footer="0"/>
  <pageSetup horizontalDpi="300" verticalDpi="300" orientation="landscape" paperSize="123" scale="65" r:id="rId2"/>
  <ignoredErrors>
    <ignoredError sqref="F33:F34 G33:G34 H33:H34 I33:I34 J33:J34 K33:K34 L33:L34 M33:M34 N33:N34" formulaRange="1"/>
    <ignoredError sqref="N41 N50 N59 N68 N77 N86 F95 N122 N104 N113 N131 N95 G95:M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03-07</dc:title>
  <dc:subject/>
  <dc:creator>visegura</dc:creator>
  <cp:keywords/>
  <dc:description/>
  <cp:lastModifiedBy>Fredy Son</cp:lastModifiedBy>
  <cp:lastPrinted>2007-10-24T15:55:00Z</cp:lastPrinted>
  <dcterms:created xsi:type="dcterms:W3CDTF">2006-08-07T20:43:59Z</dcterms:created>
  <dcterms:modified xsi:type="dcterms:W3CDTF">2007-10-24T15:55:10Z</dcterms:modified>
  <cp:category/>
  <cp:version/>
  <cp:contentType/>
  <cp:contentStatus/>
</cp:coreProperties>
</file>