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2120" windowHeight="8325" activeTab="0"/>
  </bookViews>
  <sheets>
    <sheet name="Tabla 14-07" sheetId="1" r:id="rId1"/>
  </sheets>
  <definedNames>
    <definedName name="_xlnm.Print_Area" localSheetId="0">'Tabla 14-07'!$A$1:$AH$56</definedName>
  </definedNames>
  <calcPr fullCalcOnLoad="1"/>
</workbook>
</file>

<file path=xl/sharedStrings.xml><?xml version="1.0" encoding="utf-8"?>
<sst xmlns="http://schemas.openxmlformats.org/spreadsheetml/2006/main" count="264" uniqueCount="116">
  <si>
    <t>Dirección de Políticas Regionales y Departamentales</t>
  </si>
  <si>
    <t>Tabla Número</t>
  </si>
  <si>
    <t>Variable</t>
  </si>
  <si>
    <t>Cobertura Geográfica</t>
  </si>
  <si>
    <t>Unidad de Medida</t>
  </si>
  <si>
    <t>Fuente</t>
  </si>
  <si>
    <t>Código  Municipio</t>
  </si>
  <si>
    <t>Sololá</t>
  </si>
  <si>
    <t>San José Chacayá</t>
  </si>
  <si>
    <t>Santa María Visitación</t>
  </si>
  <si>
    <t>Santa Lucía Utatlán</t>
  </si>
  <si>
    <t>Nahualá</t>
  </si>
  <si>
    <t>Santa Catarina Ixtahuacán</t>
  </si>
  <si>
    <t>Santa Clara la Laguna</t>
  </si>
  <si>
    <t>Concepción</t>
  </si>
  <si>
    <t>San Andrés Semetabaj</t>
  </si>
  <si>
    <t>Panajachel</t>
  </si>
  <si>
    <t>Santa Catarina Palopó</t>
  </si>
  <si>
    <t>San Antonio Palopó</t>
  </si>
  <si>
    <t>San Lucas Tolimán</t>
  </si>
  <si>
    <t>Santa Cruz la Laguna</t>
  </si>
  <si>
    <t>San Pablo la Laguna</t>
  </si>
  <si>
    <t>San Marcos la Laguna</t>
  </si>
  <si>
    <t>San Juan la Laguna</t>
  </si>
  <si>
    <t>San Pedro la Laguna</t>
  </si>
  <si>
    <t>Santiago Atitlán</t>
  </si>
  <si>
    <t>Indicador</t>
  </si>
  <si>
    <t>Establecimientos</t>
  </si>
  <si>
    <t>Urbanos</t>
  </si>
  <si>
    <t>Rurales</t>
  </si>
  <si>
    <t>Aulas Urbanas</t>
  </si>
  <si>
    <t>A</t>
  </si>
  <si>
    <t>B</t>
  </si>
  <si>
    <t>Con agua potable</t>
  </si>
  <si>
    <t>Urbano</t>
  </si>
  <si>
    <t>Con electricidad</t>
  </si>
  <si>
    <t>Con piso de tierra</t>
  </si>
  <si>
    <t>*</t>
  </si>
  <si>
    <t>A = Buen estado</t>
  </si>
  <si>
    <t>B = Inservibles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</si>
  <si>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</si>
  <si>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</si>
  <si>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</si>
  <si>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 xml:space="preserve"> 14 - 07</t>
  </si>
  <si>
    <t xml:space="preserve"> </t>
  </si>
  <si>
    <t>Porcentaje de establecimientos urbanos</t>
  </si>
  <si>
    <t>Porcentaje de establecimientos rurales</t>
  </si>
  <si>
    <t>Fecha de Publicación</t>
  </si>
  <si>
    <t>Número de establecimientos, Número de aulas</t>
  </si>
  <si>
    <t>Total de Establecimientos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</si>
  <si>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</si>
  <si>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</si>
  <si>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</si>
  <si>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</si>
  <si>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</si>
  <si>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</si>
  <si>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</si>
  <si>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</si>
  <si>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</si>
  <si>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</si>
  <si>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</si>
  <si>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</si>
  <si>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</si>
  <si>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</si>
  <si>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</si>
  <si>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</si>
  <si>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</si>
  <si>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</si>
  <si>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</si>
  <si>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</t>
  </si>
  <si>
    <t>Departamento de Sololá</t>
  </si>
  <si>
    <t>DEPT. DE SOLOLÁ</t>
  </si>
  <si>
    <t>Ministerio de Educación</t>
  </si>
  <si>
    <t>T_ESTAB_ED</t>
  </si>
  <si>
    <t>ESTAB_UR</t>
  </si>
  <si>
    <t>ESTAB_RU</t>
  </si>
  <si>
    <t>AU_UR_A</t>
  </si>
  <si>
    <t>AU_UR_B</t>
  </si>
  <si>
    <t>AU_RU_A</t>
  </si>
  <si>
    <t>AU_RU_B</t>
  </si>
  <si>
    <t>AU_AGUA_UR</t>
  </si>
  <si>
    <t>AU_AGUA_RU</t>
  </si>
  <si>
    <t>AU_PISO_UR</t>
  </si>
  <si>
    <t>AU_PISO_RU</t>
  </si>
  <si>
    <t>P_ESTAB_UR</t>
  </si>
  <si>
    <t>P_ESTAB_RU</t>
  </si>
  <si>
    <t>P_ELEC_UR</t>
  </si>
  <si>
    <t>P_ELEC_RU</t>
  </si>
  <si>
    <t>Ref. Código Campo</t>
  </si>
  <si>
    <t>Total Aulas</t>
  </si>
  <si>
    <t>Total Aulas Urbanas</t>
  </si>
  <si>
    <t>Total Aulas Rurales</t>
  </si>
  <si>
    <t>Total Aulas con agua potable</t>
  </si>
  <si>
    <t>Total Aulas Urbanas A</t>
  </si>
  <si>
    <t>Total Aulas Urbanas B</t>
  </si>
  <si>
    <t>Total Aulas Rurales A</t>
  </si>
  <si>
    <t>Total Aulas Rurales B</t>
  </si>
  <si>
    <t>Total Aulas con agua potable área Urbana</t>
  </si>
  <si>
    <t>Total Aulas con agua potable área Rural</t>
  </si>
  <si>
    <t>Total Aulas con electricidad</t>
  </si>
  <si>
    <t>Total Aulas con electricidad área Urbana</t>
  </si>
  <si>
    <t>Total Aulas con electricidad área Rural</t>
  </si>
  <si>
    <t>T_AU</t>
  </si>
  <si>
    <t>T_AU_RU</t>
  </si>
  <si>
    <t>T_AU_UR</t>
  </si>
  <si>
    <t>T_AU_AGUA</t>
  </si>
  <si>
    <t>T_AU_EL</t>
  </si>
  <si>
    <t>AU_EL_UR</t>
  </si>
  <si>
    <t>AU_EL_RU</t>
  </si>
  <si>
    <t>T_AU_PISO</t>
  </si>
  <si>
    <t>Total Aulas con piso</t>
  </si>
  <si>
    <t>Total aulas con piso área Urbana</t>
  </si>
  <si>
    <t>Total aulas con piso área Rural</t>
  </si>
  <si>
    <t>Porcentaje de aulas urbanos con electricidad</t>
  </si>
  <si>
    <t>Porcentaje de aulas rurales con electricidad</t>
  </si>
  <si>
    <t>Infraestructura Educativa: cantidad de escuelas, con agua potable, electricidad, tipo de piso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</si>
</sst>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;[Red]0.00"/>
    <numFmt numFmtId="173" formatCode="#,##0.00;[Red]#,##0.00"/>
    <numFmt numFmtId="174" formatCode="#,##0;[Red]#,##0"/>
    <numFmt numFmtId="175" formatCode="0.0%"/>
    <numFmt numFmtId="176" formatCode="0;[Red]0"/>
    <numFmt numFmtId="177" formatCode="_(* #,##0.0_);_(* \(#,##0.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Century"/>
      <family val="1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Fill="1" applyBorder="1" applyAlignment="1">
      <alignment/>
    </xf>
    <xf numFmtId="174" fontId="1" fillId="0" borderId="2" xfId="0" applyNumberFormat="1" applyFont="1" applyFill="1" applyBorder="1" applyAlignment="1">
      <alignment horizontal="center" vertical="top"/>
    </xf>
    <xf numFmtId="174" fontId="1" fillId="0" borderId="2" xfId="0" applyNumberFormat="1" applyFont="1" applyFill="1" applyBorder="1" applyAlignment="1">
      <alignment horizontal="center" vertical="center" wrapText="1"/>
    </xf>
    <xf numFmtId="175" fontId="4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174" fontId="4" fillId="0" borderId="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9" fontId="6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6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49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/>
    </xf>
    <xf numFmtId="174" fontId="1" fillId="3" borderId="2" xfId="0" applyNumberFormat="1" applyFont="1" applyFill="1" applyBorder="1" applyAlignment="1">
      <alignment horizontal="center" vertical="top"/>
    </xf>
    <xf numFmtId="3" fontId="1" fillId="3" borderId="2" xfId="0" applyNumberFormat="1" applyFont="1" applyFill="1" applyBorder="1" applyAlignment="1">
      <alignment horizontal="center"/>
    </xf>
    <xf numFmtId="174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/>
    </xf>
    <xf numFmtId="174" fontId="4" fillId="3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/>
    </xf>
    <xf numFmtId="174" fontId="1" fillId="3" borderId="4" xfId="0" applyNumberFormat="1" applyFont="1" applyFill="1" applyBorder="1" applyAlignment="1">
      <alignment horizontal="right" vertical="top"/>
    </xf>
    <xf numFmtId="0" fontId="1" fillId="3" borderId="4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1" fillId="3" borderId="0" xfId="0" applyFont="1" applyFill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3" xfId="0" applyFont="1" applyFill="1" applyBorder="1" applyAlignment="1">
      <alignment/>
    </xf>
    <xf numFmtId="0" fontId="1" fillId="3" borderId="7" xfId="0" applyFont="1" applyFill="1" applyBorder="1" applyAlignment="1">
      <alignment horizontal="left"/>
    </xf>
    <xf numFmtId="0" fontId="1" fillId="3" borderId="0" xfId="0" applyFont="1" applyFill="1" applyAlignment="1">
      <alignment/>
    </xf>
    <xf numFmtId="174" fontId="1" fillId="3" borderId="0" xfId="0" applyNumberFormat="1" applyFont="1" applyFill="1" applyAlignment="1">
      <alignment/>
    </xf>
    <xf numFmtId="2" fontId="6" fillId="3" borderId="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9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49" fontId="1" fillId="2" borderId="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16" fontId="7" fillId="2" borderId="4" xfId="0" applyNumberFormat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6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/>
    </xf>
    <xf numFmtId="0" fontId="5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59"/>
  <sheetViews>
    <sheetView showGridLines="0" tabSelected="1" zoomScale="55" zoomScaleNormal="55" workbookViewId="0" topLeftCell="B1">
      <selection activeCell="N16" sqref="N16"/>
    </sheetView>
  </sheetViews>
  <sheetFormatPr defaultColWidth="11.421875" defaultRowHeight="12.75"/>
  <cols>
    <col min="1" max="1" width="3.140625" style="0" customWidth="1"/>
    <col min="2" max="4" width="2.7109375" style="0" customWidth="1"/>
    <col min="5" max="5" width="3.28125" style="0" customWidth="1"/>
    <col min="6" max="9" width="2.7109375" style="0" customWidth="1"/>
    <col min="10" max="10" width="5.8515625" style="0" customWidth="1"/>
    <col min="11" max="11" width="6.140625" style="0" customWidth="1"/>
    <col min="12" max="12" width="15.28125" style="0" customWidth="1"/>
    <col min="13" max="13" width="11.00390625" style="0" bestFit="1" customWidth="1"/>
    <col min="14" max="14" width="12.00390625" style="0" customWidth="1"/>
    <col min="15" max="15" width="12.421875" style="0" customWidth="1"/>
    <col min="16" max="16" width="11.7109375" style="0" customWidth="1"/>
    <col min="17" max="17" width="10.8515625" style="0" customWidth="1"/>
    <col min="18" max="19" width="10.7109375" style="0" customWidth="1"/>
    <col min="20" max="20" width="10.57421875" style="0" customWidth="1"/>
    <col min="21" max="21" width="13.00390625" style="0" customWidth="1"/>
    <col min="23" max="23" width="15.28125" style="0" customWidth="1"/>
    <col min="24" max="24" width="12.421875" style="0" customWidth="1"/>
    <col min="25" max="25" width="10.57421875" style="0" customWidth="1"/>
    <col min="26" max="26" width="12.421875" style="0" customWidth="1"/>
    <col min="27" max="27" width="12.140625" style="0" customWidth="1"/>
    <col min="28" max="28" width="13.00390625" style="0" customWidth="1"/>
    <col min="29" max="29" width="9.140625" style="0" customWidth="1"/>
    <col min="30" max="30" width="9.57421875" style="0" customWidth="1"/>
    <col min="31" max="32" width="10.7109375" style="0" customWidth="1"/>
    <col min="33" max="16384" width="2.7109375" style="0" customWidth="1"/>
  </cols>
  <sheetData>
    <row r="1" spans="1:16" s="16" customFormat="1" ht="12">
      <c r="A1" s="77" t="s">
        <v>40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s="16" customFormat="1" ht="12">
      <c r="A2" s="77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s="16" customFormat="1" ht="12">
      <c r="A3" s="77" t="s">
        <v>41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s="16" customFormat="1" ht="12">
      <c r="A4" s="77" t="s">
        <v>42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="16" customFormat="1" ht="12.75">
      <c r="L5"/>
    </row>
    <row r="6" spans="1:12" s="16" customFormat="1" ht="12.75">
      <c r="A6" s="74" t="s">
        <v>1</v>
      </c>
      <c r="B6" s="75"/>
      <c r="C6" s="75"/>
      <c r="D6" s="75"/>
      <c r="E6" s="75"/>
      <c r="F6" s="17"/>
      <c r="G6" s="18"/>
      <c r="H6" s="18"/>
      <c r="J6" s="76" t="s">
        <v>43</v>
      </c>
      <c r="K6" s="75"/>
      <c r="L6" s="21"/>
    </row>
    <row r="7" s="16" customFormat="1" ht="12.75">
      <c r="L7" s="2"/>
    </row>
    <row r="8" spans="1:17" s="49" customFormat="1" ht="26.25" customHeight="1">
      <c r="A8" s="49" t="s">
        <v>44</v>
      </c>
      <c r="B8" s="50" t="s">
        <v>2</v>
      </c>
      <c r="C8" s="51"/>
      <c r="D8" s="51"/>
      <c r="E8" s="51"/>
      <c r="F8" s="51"/>
      <c r="G8" s="51"/>
      <c r="H8" s="51"/>
      <c r="I8" s="51"/>
      <c r="J8" s="79" t="s">
        <v>115</v>
      </c>
      <c r="K8" s="79"/>
      <c r="L8" s="79"/>
      <c r="M8" s="79"/>
      <c r="N8" s="79"/>
      <c r="O8" s="79"/>
      <c r="P8" s="79"/>
      <c r="Q8" s="80"/>
    </row>
    <row r="9" spans="2:17" s="52" customFormat="1" ht="12.75" customHeight="1">
      <c r="B9" s="53" t="s">
        <v>26</v>
      </c>
      <c r="C9" s="54"/>
      <c r="D9" s="54"/>
      <c r="E9" s="54"/>
      <c r="F9" s="54"/>
      <c r="G9" s="54"/>
      <c r="H9" s="54"/>
      <c r="I9" s="54"/>
      <c r="J9" s="54" t="s">
        <v>45</v>
      </c>
      <c r="K9" s="54"/>
      <c r="L9" s="55"/>
      <c r="M9" s="54"/>
      <c r="N9" s="54"/>
      <c r="O9" s="54"/>
      <c r="P9" s="54"/>
      <c r="Q9" s="56"/>
    </row>
    <row r="10" spans="2:17" s="52" customFormat="1" ht="12.75" customHeight="1">
      <c r="B10" s="53"/>
      <c r="C10" s="54"/>
      <c r="D10" s="54"/>
      <c r="E10" s="54"/>
      <c r="F10" s="54"/>
      <c r="G10" s="54"/>
      <c r="H10" s="54"/>
      <c r="I10" s="54"/>
      <c r="J10" s="54" t="s">
        <v>46</v>
      </c>
      <c r="K10" s="54"/>
      <c r="L10" s="55"/>
      <c r="M10" s="54"/>
      <c r="N10" s="54"/>
      <c r="O10" s="54"/>
      <c r="P10" s="54"/>
      <c r="Q10" s="56"/>
    </row>
    <row r="11" spans="2:17" s="49" customFormat="1" ht="12.75">
      <c r="B11" s="57" t="s">
        <v>3</v>
      </c>
      <c r="C11" s="58"/>
      <c r="D11" s="58"/>
      <c r="E11" s="58"/>
      <c r="F11" s="58"/>
      <c r="G11" s="58"/>
      <c r="H11" s="58"/>
      <c r="I11" s="58"/>
      <c r="J11" s="58" t="s">
        <v>70</v>
      </c>
      <c r="K11" s="58"/>
      <c r="L11" s="59"/>
      <c r="M11" s="58"/>
      <c r="N11" s="58"/>
      <c r="O11" s="58"/>
      <c r="P11" s="58"/>
      <c r="Q11" s="60"/>
    </row>
    <row r="12" spans="2:17" s="49" customFormat="1" ht="12.75">
      <c r="B12" s="57" t="s">
        <v>47</v>
      </c>
      <c r="C12" s="58"/>
      <c r="D12" s="58"/>
      <c r="E12" s="58"/>
      <c r="F12" s="58"/>
      <c r="G12" s="58"/>
      <c r="H12" s="58"/>
      <c r="I12" s="58"/>
      <c r="J12" s="81">
        <v>2000</v>
      </c>
      <c r="K12" s="81"/>
      <c r="L12" s="61"/>
      <c r="M12" s="58"/>
      <c r="N12" s="58"/>
      <c r="O12" s="58"/>
      <c r="P12" s="58"/>
      <c r="Q12" s="60"/>
    </row>
    <row r="13" spans="2:17" s="49" customFormat="1" ht="12.75">
      <c r="B13" s="57" t="s">
        <v>4</v>
      </c>
      <c r="C13" s="58"/>
      <c r="D13" s="58"/>
      <c r="E13" s="58"/>
      <c r="F13" s="58"/>
      <c r="G13" s="58"/>
      <c r="H13" s="58"/>
      <c r="I13" s="58"/>
      <c r="J13" s="58" t="s">
        <v>48</v>
      </c>
      <c r="K13" s="58"/>
      <c r="L13" s="59"/>
      <c r="M13" s="58"/>
      <c r="N13" s="58"/>
      <c r="O13" s="58"/>
      <c r="P13" s="58"/>
      <c r="Q13" s="60"/>
    </row>
    <row r="14" spans="2:17" s="49" customFormat="1" ht="12.75">
      <c r="B14" s="62" t="s">
        <v>5</v>
      </c>
      <c r="C14" s="63"/>
      <c r="D14" s="63"/>
      <c r="E14" s="63"/>
      <c r="F14" s="63"/>
      <c r="G14" s="63"/>
      <c r="H14" s="63"/>
      <c r="I14" s="63"/>
      <c r="J14" s="63" t="s">
        <v>72</v>
      </c>
      <c r="K14" s="63"/>
      <c r="L14" s="64"/>
      <c r="M14" s="63"/>
      <c r="N14" s="63"/>
      <c r="O14" s="63"/>
      <c r="P14" s="63"/>
      <c r="Q14" s="65"/>
    </row>
    <row r="15" spans="2:31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2:31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3"/>
      <c r="X16" s="2"/>
      <c r="Y16" s="2"/>
      <c r="Z16" s="2"/>
      <c r="AA16" s="2"/>
      <c r="AB16" s="2"/>
      <c r="AC16" s="2"/>
      <c r="AD16" s="2"/>
      <c r="AE16" s="2"/>
    </row>
    <row r="17" spans="2:31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2:32" s="4" customFormat="1" ht="12.75" customHeight="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20"/>
      <c r="M18" s="66" t="s">
        <v>7</v>
      </c>
      <c r="N18" s="66" t="s">
        <v>8</v>
      </c>
      <c r="O18" s="66" t="s">
        <v>9</v>
      </c>
      <c r="P18" s="66" t="s">
        <v>10</v>
      </c>
      <c r="Q18" s="66" t="s">
        <v>11</v>
      </c>
      <c r="R18" s="66" t="s">
        <v>12</v>
      </c>
      <c r="S18" s="66" t="s">
        <v>13</v>
      </c>
      <c r="T18" s="66" t="s">
        <v>14</v>
      </c>
      <c r="U18" s="66" t="s">
        <v>15</v>
      </c>
      <c r="V18" s="66" t="s">
        <v>16</v>
      </c>
      <c r="W18" s="66" t="s">
        <v>17</v>
      </c>
      <c r="X18" s="66" t="s">
        <v>18</v>
      </c>
      <c r="Y18" s="66" t="s">
        <v>19</v>
      </c>
      <c r="Z18" s="66" t="s">
        <v>20</v>
      </c>
      <c r="AA18" s="66" t="s">
        <v>21</v>
      </c>
      <c r="AB18" s="66" t="s">
        <v>22</v>
      </c>
      <c r="AC18" s="66" t="s">
        <v>23</v>
      </c>
      <c r="AD18" s="66" t="s">
        <v>24</v>
      </c>
      <c r="AE18" s="66" t="s">
        <v>25</v>
      </c>
      <c r="AF18" s="82" t="s">
        <v>71</v>
      </c>
    </row>
    <row r="19" spans="2:32" s="4" customFormat="1" ht="18.75" customHeight="1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20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82"/>
    </row>
    <row r="20" spans="2:32" s="19" customFormat="1" ht="12.75">
      <c r="B20" s="72" t="s">
        <v>6</v>
      </c>
      <c r="C20" s="72"/>
      <c r="D20" s="72"/>
      <c r="E20" s="72"/>
      <c r="F20" s="72"/>
      <c r="G20" s="72"/>
      <c r="H20" s="72"/>
      <c r="I20" s="72"/>
      <c r="J20" s="72"/>
      <c r="K20" s="72"/>
      <c r="L20" s="23" t="s">
        <v>88</v>
      </c>
      <c r="M20" s="24" t="s">
        <v>50</v>
      </c>
      <c r="N20" s="24" t="s">
        <v>51</v>
      </c>
      <c r="O20" s="24" t="s">
        <v>52</v>
      </c>
      <c r="P20" s="24" t="s">
        <v>53</v>
      </c>
      <c r="Q20" s="24" t="s">
        <v>54</v>
      </c>
      <c r="R20" s="24" t="s">
        <v>55</v>
      </c>
      <c r="S20" s="24" t="s">
        <v>56</v>
      </c>
      <c r="T20" s="24" t="s">
        <v>57</v>
      </c>
      <c r="U20" s="24" t="s">
        <v>58</v>
      </c>
      <c r="V20" s="24" t="s">
        <v>59</v>
      </c>
      <c r="W20" s="24" t="s">
        <v>60</v>
      </c>
      <c r="X20" s="24" t="s">
        <v>61</v>
      </c>
      <c r="Y20" s="24" t="s">
        <v>62</v>
      </c>
      <c r="Z20" s="24" t="s">
        <v>63</v>
      </c>
      <c r="AA20" s="24" t="s">
        <v>64</v>
      </c>
      <c r="AB20" s="24" t="s">
        <v>65</v>
      </c>
      <c r="AC20" s="24" t="s">
        <v>66</v>
      </c>
      <c r="AD20" s="24" t="s">
        <v>67</v>
      </c>
      <c r="AE20" s="24" t="s">
        <v>68</v>
      </c>
      <c r="AF20" s="22" t="s">
        <v>69</v>
      </c>
    </row>
    <row r="21" spans="2:32" s="4" customFormat="1" ht="12.75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7"/>
      <c r="N21" s="7"/>
      <c r="O21" s="7"/>
      <c r="P21" s="7"/>
      <c r="Q21" s="7"/>
      <c r="R21" s="7"/>
      <c r="S21" s="7"/>
      <c r="T21" s="8"/>
      <c r="U21" s="7"/>
      <c r="V21" s="7"/>
      <c r="W21" s="7"/>
      <c r="X21" s="7"/>
      <c r="Y21" s="7"/>
      <c r="Z21" s="7"/>
      <c r="AA21" s="7"/>
      <c r="AB21" s="7"/>
      <c r="AC21" s="7"/>
      <c r="AD21" s="8"/>
      <c r="AE21" s="8"/>
      <c r="AF21" s="13"/>
    </row>
    <row r="22" spans="2:32" s="4" customFormat="1" ht="12.75">
      <c r="B22" s="70" t="s">
        <v>27</v>
      </c>
      <c r="C22" s="71" t="s">
        <v>27</v>
      </c>
      <c r="D22" s="71" t="s">
        <v>27</v>
      </c>
      <c r="E22" s="71" t="s">
        <v>27</v>
      </c>
      <c r="F22" s="71" t="s">
        <v>27</v>
      </c>
      <c r="G22" s="71" t="s">
        <v>27</v>
      </c>
      <c r="H22" s="71" t="s">
        <v>27</v>
      </c>
      <c r="I22" s="71" t="s">
        <v>27</v>
      </c>
      <c r="J22" s="71" t="s">
        <v>27</v>
      </c>
      <c r="K22" s="71" t="s">
        <v>27</v>
      </c>
      <c r="L22" s="25"/>
      <c r="M22" s="26"/>
      <c r="N22" s="26"/>
      <c r="O22" s="26"/>
      <c r="P22" s="26"/>
      <c r="Q22" s="26"/>
      <c r="R22" s="26"/>
      <c r="S22" s="27"/>
      <c r="T22" s="28"/>
      <c r="U22" s="26"/>
      <c r="V22" s="26"/>
      <c r="W22" s="26"/>
      <c r="X22" s="26"/>
      <c r="Y22" s="26"/>
      <c r="Z22" s="26"/>
      <c r="AA22" s="26"/>
      <c r="AB22" s="26"/>
      <c r="AC22" s="26"/>
      <c r="AD22" s="29"/>
      <c r="AE22" s="28"/>
      <c r="AF22" s="30"/>
    </row>
    <row r="23" spans="2:32" s="4" customFormat="1" ht="11.25">
      <c r="B23" s="67" t="s">
        <v>49</v>
      </c>
      <c r="C23" s="68"/>
      <c r="D23" s="68"/>
      <c r="E23" s="68"/>
      <c r="F23" s="68"/>
      <c r="G23" s="68"/>
      <c r="H23" s="68"/>
      <c r="I23" s="68"/>
      <c r="J23" s="68"/>
      <c r="K23" s="69"/>
      <c r="L23" s="31" t="s">
        <v>73</v>
      </c>
      <c r="M23" s="32">
        <f>SUM(M24:M25)</f>
        <v>185</v>
      </c>
      <c r="N23" s="32">
        <f aca="true" t="shared" si="0" ref="N23:AF23">SUM(N24:N25)</f>
        <v>12</v>
      </c>
      <c r="O23" s="32">
        <f t="shared" si="0"/>
        <v>11</v>
      </c>
      <c r="P23" s="32">
        <f t="shared" si="0"/>
        <v>51</v>
      </c>
      <c r="Q23" s="32">
        <f t="shared" si="0"/>
        <v>188</v>
      </c>
      <c r="R23" s="32">
        <f t="shared" si="0"/>
        <v>148</v>
      </c>
      <c r="S23" s="32">
        <f t="shared" si="0"/>
        <v>24</v>
      </c>
      <c r="T23" s="32">
        <f t="shared" si="0"/>
        <v>8</v>
      </c>
      <c r="U23" s="32">
        <f t="shared" si="0"/>
        <v>31</v>
      </c>
      <c r="V23" s="32">
        <f t="shared" si="0"/>
        <v>12</v>
      </c>
      <c r="W23" s="32">
        <f t="shared" si="0"/>
        <v>10</v>
      </c>
      <c r="X23" s="32">
        <f t="shared" si="0"/>
        <v>34</v>
      </c>
      <c r="Y23" s="32">
        <f t="shared" si="0"/>
        <v>39</v>
      </c>
      <c r="Z23" s="32">
        <f t="shared" si="0"/>
        <v>11</v>
      </c>
      <c r="AA23" s="32">
        <f t="shared" si="0"/>
        <v>7</v>
      </c>
      <c r="AB23" s="32">
        <f t="shared" si="0"/>
        <v>4</v>
      </c>
      <c r="AC23" s="32">
        <f t="shared" si="0"/>
        <v>22</v>
      </c>
      <c r="AD23" s="32">
        <f t="shared" si="0"/>
        <v>15</v>
      </c>
      <c r="AE23" s="32">
        <f t="shared" si="0"/>
        <v>47</v>
      </c>
      <c r="AF23" s="32">
        <f t="shared" si="0"/>
        <v>859</v>
      </c>
    </row>
    <row r="24" spans="2:32" s="4" customFormat="1" ht="11.25">
      <c r="B24" s="67" t="s">
        <v>28</v>
      </c>
      <c r="C24" s="68" t="s">
        <v>28</v>
      </c>
      <c r="D24" s="68" t="s">
        <v>28</v>
      </c>
      <c r="E24" s="68" t="s">
        <v>28</v>
      </c>
      <c r="F24" s="68" t="s">
        <v>28</v>
      </c>
      <c r="G24" s="68" t="s">
        <v>28</v>
      </c>
      <c r="H24" s="68" t="s">
        <v>28</v>
      </c>
      <c r="I24" s="68" t="s">
        <v>28</v>
      </c>
      <c r="J24" s="68" t="s">
        <v>28</v>
      </c>
      <c r="K24" s="69" t="s">
        <v>28</v>
      </c>
      <c r="L24" s="31" t="s">
        <v>74</v>
      </c>
      <c r="M24" s="31">
        <v>17</v>
      </c>
      <c r="N24" s="31">
        <v>2</v>
      </c>
      <c r="O24" s="31">
        <v>5</v>
      </c>
      <c r="P24" s="31">
        <v>5</v>
      </c>
      <c r="Q24" s="31">
        <v>7</v>
      </c>
      <c r="R24" s="31">
        <v>5</v>
      </c>
      <c r="S24" s="31">
        <v>8</v>
      </c>
      <c r="T24" s="31">
        <v>2</v>
      </c>
      <c r="U24" s="31">
        <v>4</v>
      </c>
      <c r="V24" s="31">
        <v>6</v>
      </c>
      <c r="W24" s="31">
        <v>6</v>
      </c>
      <c r="X24" s="31">
        <v>7</v>
      </c>
      <c r="Y24" s="31">
        <v>6</v>
      </c>
      <c r="Z24" s="31">
        <v>1</v>
      </c>
      <c r="AA24" s="31">
        <v>7</v>
      </c>
      <c r="AB24" s="31">
        <v>4</v>
      </c>
      <c r="AC24" s="31">
        <v>7</v>
      </c>
      <c r="AD24" s="31">
        <v>8</v>
      </c>
      <c r="AE24" s="31">
        <v>11</v>
      </c>
      <c r="AF24" s="33">
        <f>SUM(M24:AE24)</f>
        <v>118</v>
      </c>
    </row>
    <row r="25" spans="2:48" s="4" customFormat="1" ht="13.5" customHeight="1">
      <c r="B25" s="67" t="s">
        <v>29</v>
      </c>
      <c r="C25" s="68" t="s">
        <v>29</v>
      </c>
      <c r="D25" s="68" t="s">
        <v>29</v>
      </c>
      <c r="E25" s="68" t="s">
        <v>29</v>
      </c>
      <c r="F25" s="68" t="s">
        <v>29</v>
      </c>
      <c r="G25" s="68" t="s">
        <v>29</v>
      </c>
      <c r="H25" s="68" t="s">
        <v>29</v>
      </c>
      <c r="I25" s="68" t="s">
        <v>29</v>
      </c>
      <c r="J25" s="68" t="s">
        <v>29</v>
      </c>
      <c r="K25" s="69" t="s">
        <v>29</v>
      </c>
      <c r="L25" s="31" t="s">
        <v>75</v>
      </c>
      <c r="M25" s="31">
        <v>168</v>
      </c>
      <c r="N25" s="31">
        <v>10</v>
      </c>
      <c r="O25" s="31">
        <v>6</v>
      </c>
      <c r="P25" s="31">
        <v>46</v>
      </c>
      <c r="Q25" s="31">
        <v>181</v>
      </c>
      <c r="R25" s="31">
        <v>143</v>
      </c>
      <c r="S25" s="31">
        <v>16</v>
      </c>
      <c r="T25" s="31">
        <v>6</v>
      </c>
      <c r="U25" s="31">
        <v>27</v>
      </c>
      <c r="V25" s="31">
        <v>6</v>
      </c>
      <c r="W25" s="31">
        <v>4</v>
      </c>
      <c r="X25" s="31">
        <v>27</v>
      </c>
      <c r="Y25" s="31">
        <v>33</v>
      </c>
      <c r="Z25" s="31">
        <v>10</v>
      </c>
      <c r="AA25" s="31">
        <v>0</v>
      </c>
      <c r="AB25" s="31">
        <v>0</v>
      </c>
      <c r="AC25" s="31">
        <v>15</v>
      </c>
      <c r="AD25" s="31">
        <v>7</v>
      </c>
      <c r="AE25" s="31">
        <v>36</v>
      </c>
      <c r="AF25" s="33">
        <f>SUM(M25:AE25)</f>
        <v>741</v>
      </c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</row>
    <row r="26" spans="2:32" s="4" customFormat="1" ht="11.25"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7"/>
    </row>
    <row r="27" spans="2:32" s="4" customFormat="1" ht="11.25">
      <c r="B27" s="70" t="s">
        <v>89</v>
      </c>
      <c r="C27" s="71"/>
      <c r="D27" s="71"/>
      <c r="E27" s="71"/>
      <c r="F27" s="71"/>
      <c r="G27" s="71"/>
      <c r="H27" s="71"/>
      <c r="I27" s="71"/>
      <c r="J27" s="71"/>
      <c r="K27" s="84"/>
      <c r="L27" s="38" t="s">
        <v>102</v>
      </c>
      <c r="M27" s="31">
        <f>SUM(M28+M32)</f>
        <v>344</v>
      </c>
      <c r="N27" s="31">
        <f aca="true" t="shared" si="1" ref="N27:AF27">SUM(N28+N32)</f>
        <v>14</v>
      </c>
      <c r="O27" s="31">
        <f t="shared" si="1"/>
        <v>16</v>
      </c>
      <c r="P27" s="31">
        <f t="shared" si="1"/>
        <v>80</v>
      </c>
      <c r="Q27" s="31">
        <f t="shared" si="1"/>
        <v>232</v>
      </c>
      <c r="R27" s="31">
        <f t="shared" si="1"/>
        <v>169</v>
      </c>
      <c r="S27" s="31">
        <f t="shared" si="1"/>
        <v>35</v>
      </c>
      <c r="T27" s="31">
        <f t="shared" si="1"/>
        <v>9</v>
      </c>
      <c r="U27" s="31">
        <f t="shared" si="1"/>
        <v>44</v>
      </c>
      <c r="V27" s="31">
        <f t="shared" si="1"/>
        <v>48</v>
      </c>
      <c r="W27" s="31">
        <f t="shared" si="1"/>
        <v>8</v>
      </c>
      <c r="X27" s="31">
        <f t="shared" si="1"/>
        <v>48</v>
      </c>
      <c r="Y27" s="31">
        <f t="shared" si="1"/>
        <v>93</v>
      </c>
      <c r="Z27" s="31">
        <f t="shared" si="1"/>
        <v>7</v>
      </c>
      <c r="AA27" s="31">
        <f t="shared" si="1"/>
        <v>30</v>
      </c>
      <c r="AB27" s="31">
        <f t="shared" si="1"/>
        <v>15</v>
      </c>
      <c r="AC27" s="31">
        <f t="shared" si="1"/>
        <v>41</v>
      </c>
      <c r="AD27" s="31">
        <f t="shared" si="1"/>
        <v>19</v>
      </c>
      <c r="AE27" s="31">
        <f t="shared" si="1"/>
        <v>91</v>
      </c>
      <c r="AF27" s="31">
        <f t="shared" si="1"/>
        <v>1343</v>
      </c>
    </row>
    <row r="28" spans="2:32" s="4" customFormat="1" ht="11.25">
      <c r="B28" s="67" t="s">
        <v>90</v>
      </c>
      <c r="C28" s="68" t="s">
        <v>30</v>
      </c>
      <c r="D28" s="68" t="s">
        <v>30</v>
      </c>
      <c r="E28" s="68" t="s">
        <v>30</v>
      </c>
      <c r="F28" s="68" t="s">
        <v>30</v>
      </c>
      <c r="G28" s="68" t="s">
        <v>30</v>
      </c>
      <c r="H28" s="68" t="s">
        <v>30</v>
      </c>
      <c r="I28" s="68" t="s">
        <v>30</v>
      </c>
      <c r="J28" s="68" t="s">
        <v>30</v>
      </c>
      <c r="K28" s="69" t="s">
        <v>30</v>
      </c>
      <c r="L28" s="38" t="s">
        <v>104</v>
      </c>
      <c r="M28" s="39">
        <f>SUM(M29:M30)</f>
        <v>105</v>
      </c>
      <c r="N28" s="40">
        <f aca="true" t="shared" si="2" ref="N28:AF28">SUM(N29:N30)</f>
        <v>12</v>
      </c>
      <c r="O28" s="40">
        <f t="shared" si="2"/>
        <v>3</v>
      </c>
      <c r="P28" s="40">
        <f t="shared" si="2"/>
        <v>11</v>
      </c>
      <c r="Q28" s="40">
        <f t="shared" si="2"/>
        <v>18</v>
      </c>
      <c r="R28" s="40">
        <f t="shared" si="2"/>
        <v>21</v>
      </c>
      <c r="S28" s="40">
        <f t="shared" si="2"/>
        <v>15</v>
      </c>
      <c r="T28" s="40">
        <f t="shared" si="2"/>
        <v>8</v>
      </c>
      <c r="U28" s="40">
        <f t="shared" si="2"/>
        <v>5</v>
      </c>
      <c r="V28" s="40">
        <f t="shared" si="2"/>
        <v>27</v>
      </c>
      <c r="W28" s="40">
        <f t="shared" si="2"/>
        <v>4</v>
      </c>
      <c r="X28" s="40">
        <f t="shared" si="2"/>
        <v>13</v>
      </c>
      <c r="Y28" s="40">
        <f t="shared" si="2"/>
        <v>52</v>
      </c>
      <c r="Z28" s="40">
        <f t="shared" si="2"/>
        <v>0</v>
      </c>
      <c r="AA28" s="40">
        <f t="shared" si="2"/>
        <v>30</v>
      </c>
      <c r="AB28" s="40">
        <f t="shared" si="2"/>
        <v>15</v>
      </c>
      <c r="AC28" s="40">
        <f t="shared" si="2"/>
        <v>24</v>
      </c>
      <c r="AD28" s="40">
        <f t="shared" si="2"/>
        <v>13</v>
      </c>
      <c r="AE28" s="40">
        <f t="shared" si="2"/>
        <v>35</v>
      </c>
      <c r="AF28" s="40">
        <f t="shared" si="2"/>
        <v>411</v>
      </c>
    </row>
    <row r="29" spans="2:32" s="4" customFormat="1" ht="11.25">
      <c r="B29" s="67" t="s">
        <v>93</v>
      </c>
      <c r="C29" s="68" t="s">
        <v>31</v>
      </c>
      <c r="D29" s="68" t="s">
        <v>31</v>
      </c>
      <c r="E29" s="68" t="s">
        <v>31</v>
      </c>
      <c r="F29" s="68" t="s">
        <v>31</v>
      </c>
      <c r="G29" s="68" t="s">
        <v>31</v>
      </c>
      <c r="H29" s="68" t="s">
        <v>31</v>
      </c>
      <c r="I29" s="68" t="s">
        <v>31</v>
      </c>
      <c r="J29" s="68" t="s">
        <v>31</v>
      </c>
      <c r="K29" s="69" t="s">
        <v>31</v>
      </c>
      <c r="L29" s="31" t="s">
        <v>76</v>
      </c>
      <c r="M29" s="31">
        <v>105</v>
      </c>
      <c r="N29" s="31">
        <v>12</v>
      </c>
      <c r="O29" s="31">
        <v>3</v>
      </c>
      <c r="P29" s="31">
        <v>8</v>
      </c>
      <c r="Q29" s="31">
        <v>18</v>
      </c>
      <c r="R29" s="31">
        <v>21</v>
      </c>
      <c r="S29" s="31">
        <v>15</v>
      </c>
      <c r="T29" s="31">
        <v>8</v>
      </c>
      <c r="U29" s="31">
        <v>5</v>
      </c>
      <c r="V29" s="31">
        <v>27</v>
      </c>
      <c r="W29" s="31">
        <v>4</v>
      </c>
      <c r="X29" s="31">
        <v>13</v>
      </c>
      <c r="Y29" s="31">
        <v>52</v>
      </c>
      <c r="Z29" s="31">
        <v>0</v>
      </c>
      <c r="AA29" s="31">
        <v>20</v>
      </c>
      <c r="AB29" s="31">
        <v>12</v>
      </c>
      <c r="AC29" s="31">
        <v>24</v>
      </c>
      <c r="AD29" s="31">
        <v>13</v>
      </c>
      <c r="AE29" s="31">
        <v>35</v>
      </c>
      <c r="AF29" s="33">
        <f>SUM(M29:AE29)</f>
        <v>395</v>
      </c>
    </row>
    <row r="30" spans="2:32" s="4" customFormat="1" ht="11.25">
      <c r="B30" s="67" t="s">
        <v>94</v>
      </c>
      <c r="C30" s="68" t="s">
        <v>32</v>
      </c>
      <c r="D30" s="68" t="s">
        <v>32</v>
      </c>
      <c r="E30" s="68" t="s">
        <v>32</v>
      </c>
      <c r="F30" s="68" t="s">
        <v>32</v>
      </c>
      <c r="G30" s="68" t="s">
        <v>32</v>
      </c>
      <c r="H30" s="68" t="s">
        <v>32</v>
      </c>
      <c r="I30" s="68" t="s">
        <v>32</v>
      </c>
      <c r="J30" s="68" t="s">
        <v>32</v>
      </c>
      <c r="K30" s="69" t="s">
        <v>32</v>
      </c>
      <c r="L30" s="31" t="s">
        <v>77</v>
      </c>
      <c r="M30" s="31">
        <v>0</v>
      </c>
      <c r="N30" s="31">
        <v>0</v>
      </c>
      <c r="O30" s="31">
        <v>0</v>
      </c>
      <c r="P30" s="31">
        <v>3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10</v>
      </c>
      <c r="AB30" s="31">
        <v>3</v>
      </c>
      <c r="AC30" s="31">
        <v>0</v>
      </c>
      <c r="AD30" s="31">
        <v>0</v>
      </c>
      <c r="AE30" s="31">
        <v>0</v>
      </c>
      <c r="AF30" s="33">
        <f>SUM(M30:AE30)</f>
        <v>16</v>
      </c>
    </row>
    <row r="31" spans="2:32" s="4" customFormat="1" ht="11.25">
      <c r="B31" s="34"/>
      <c r="C31" s="41"/>
      <c r="D31" s="41"/>
      <c r="E31" s="41"/>
      <c r="F31" s="41"/>
      <c r="G31" s="41"/>
      <c r="H31" s="41"/>
      <c r="I31" s="41"/>
      <c r="J31" s="41"/>
      <c r="K31" s="41"/>
      <c r="L31" s="35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7"/>
    </row>
    <row r="32" spans="2:32" s="4" customFormat="1" ht="11.25">
      <c r="B32" s="67" t="s">
        <v>91</v>
      </c>
      <c r="C32" s="68"/>
      <c r="D32" s="68"/>
      <c r="E32" s="68"/>
      <c r="F32" s="68"/>
      <c r="G32" s="68"/>
      <c r="H32" s="68"/>
      <c r="I32" s="68"/>
      <c r="J32" s="68"/>
      <c r="K32" s="69"/>
      <c r="L32" s="38" t="s">
        <v>103</v>
      </c>
      <c r="M32" s="31">
        <f>SUM(M33:M34)</f>
        <v>239</v>
      </c>
      <c r="N32" s="31">
        <f aca="true" t="shared" si="3" ref="N32:AF32">SUM(N33:N34)</f>
        <v>2</v>
      </c>
      <c r="O32" s="31">
        <f t="shared" si="3"/>
        <v>13</v>
      </c>
      <c r="P32" s="31">
        <f t="shared" si="3"/>
        <v>69</v>
      </c>
      <c r="Q32" s="31">
        <f t="shared" si="3"/>
        <v>214</v>
      </c>
      <c r="R32" s="31">
        <f t="shared" si="3"/>
        <v>148</v>
      </c>
      <c r="S32" s="31">
        <f t="shared" si="3"/>
        <v>20</v>
      </c>
      <c r="T32" s="31">
        <f t="shared" si="3"/>
        <v>1</v>
      </c>
      <c r="U32" s="31">
        <f t="shared" si="3"/>
        <v>39</v>
      </c>
      <c r="V32" s="31">
        <f t="shared" si="3"/>
        <v>21</v>
      </c>
      <c r="W32" s="31">
        <f t="shared" si="3"/>
        <v>4</v>
      </c>
      <c r="X32" s="31">
        <f t="shared" si="3"/>
        <v>35</v>
      </c>
      <c r="Y32" s="31">
        <f t="shared" si="3"/>
        <v>41</v>
      </c>
      <c r="Z32" s="31">
        <f t="shared" si="3"/>
        <v>7</v>
      </c>
      <c r="AA32" s="31">
        <f t="shared" si="3"/>
        <v>0</v>
      </c>
      <c r="AB32" s="31">
        <f t="shared" si="3"/>
        <v>0</v>
      </c>
      <c r="AC32" s="31">
        <f t="shared" si="3"/>
        <v>17</v>
      </c>
      <c r="AD32" s="31">
        <f t="shared" si="3"/>
        <v>6</v>
      </c>
      <c r="AE32" s="31">
        <f t="shared" si="3"/>
        <v>56</v>
      </c>
      <c r="AF32" s="31">
        <f t="shared" si="3"/>
        <v>932</v>
      </c>
    </row>
    <row r="33" spans="2:32" s="4" customFormat="1" ht="11.25">
      <c r="B33" s="67" t="s">
        <v>95</v>
      </c>
      <c r="C33" s="68" t="s">
        <v>31</v>
      </c>
      <c r="D33" s="68" t="s">
        <v>31</v>
      </c>
      <c r="E33" s="68" t="s">
        <v>31</v>
      </c>
      <c r="F33" s="68" t="s">
        <v>31</v>
      </c>
      <c r="G33" s="68" t="s">
        <v>31</v>
      </c>
      <c r="H33" s="68" t="s">
        <v>31</v>
      </c>
      <c r="I33" s="68" t="s">
        <v>31</v>
      </c>
      <c r="J33" s="68" t="s">
        <v>31</v>
      </c>
      <c r="K33" s="69" t="s">
        <v>31</v>
      </c>
      <c r="L33" s="31" t="s">
        <v>78</v>
      </c>
      <c r="M33" s="31">
        <v>236</v>
      </c>
      <c r="N33" s="31">
        <v>2</v>
      </c>
      <c r="O33" s="31">
        <v>13</v>
      </c>
      <c r="P33" s="31">
        <v>67</v>
      </c>
      <c r="Q33" s="31">
        <v>209</v>
      </c>
      <c r="R33" s="31">
        <v>143</v>
      </c>
      <c r="S33" s="31">
        <v>11</v>
      </c>
      <c r="T33" s="31">
        <v>1</v>
      </c>
      <c r="U33" s="31">
        <v>36</v>
      </c>
      <c r="V33" s="31">
        <v>21</v>
      </c>
      <c r="W33" s="31">
        <v>4</v>
      </c>
      <c r="X33" s="31">
        <v>35</v>
      </c>
      <c r="Y33" s="31">
        <v>39</v>
      </c>
      <c r="Z33" s="31">
        <v>7</v>
      </c>
      <c r="AA33" s="31">
        <v>0</v>
      </c>
      <c r="AB33" s="31">
        <v>0</v>
      </c>
      <c r="AC33" s="31">
        <v>17</v>
      </c>
      <c r="AD33" s="31">
        <v>5</v>
      </c>
      <c r="AE33" s="31">
        <v>52</v>
      </c>
      <c r="AF33" s="33">
        <f>SUM(M33:AE33)</f>
        <v>898</v>
      </c>
    </row>
    <row r="34" spans="2:32" s="4" customFormat="1" ht="11.25">
      <c r="B34" s="67" t="s">
        <v>96</v>
      </c>
      <c r="C34" s="68" t="s">
        <v>32</v>
      </c>
      <c r="D34" s="68" t="s">
        <v>32</v>
      </c>
      <c r="E34" s="68" t="s">
        <v>32</v>
      </c>
      <c r="F34" s="68" t="s">
        <v>32</v>
      </c>
      <c r="G34" s="68" t="s">
        <v>32</v>
      </c>
      <c r="H34" s="68" t="s">
        <v>32</v>
      </c>
      <c r="I34" s="68" t="s">
        <v>32</v>
      </c>
      <c r="J34" s="68" t="s">
        <v>32</v>
      </c>
      <c r="K34" s="69" t="s">
        <v>32</v>
      </c>
      <c r="L34" s="31" t="s">
        <v>79</v>
      </c>
      <c r="M34" s="31">
        <v>3</v>
      </c>
      <c r="N34" s="31">
        <v>0</v>
      </c>
      <c r="O34" s="31">
        <v>0</v>
      </c>
      <c r="P34" s="31">
        <v>2</v>
      </c>
      <c r="Q34" s="31">
        <v>5</v>
      </c>
      <c r="R34" s="31">
        <v>5</v>
      </c>
      <c r="S34" s="31">
        <v>9</v>
      </c>
      <c r="T34" s="31">
        <v>0</v>
      </c>
      <c r="U34" s="31">
        <v>3</v>
      </c>
      <c r="V34" s="31">
        <v>0</v>
      </c>
      <c r="W34" s="31">
        <v>0</v>
      </c>
      <c r="X34" s="31">
        <v>0</v>
      </c>
      <c r="Y34" s="31">
        <v>2</v>
      </c>
      <c r="Z34" s="31">
        <v>0</v>
      </c>
      <c r="AA34" s="31">
        <v>0</v>
      </c>
      <c r="AB34" s="31">
        <v>0</v>
      </c>
      <c r="AC34" s="31">
        <v>0</v>
      </c>
      <c r="AD34" s="31">
        <v>1</v>
      </c>
      <c r="AE34" s="31">
        <v>4</v>
      </c>
      <c r="AF34" s="33">
        <f>SUM(M34:AE34)</f>
        <v>34</v>
      </c>
    </row>
    <row r="35" spans="2:32" s="4" customFormat="1" ht="11.25"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35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44"/>
    </row>
    <row r="36" spans="2:32" s="4" customFormat="1" ht="11.25">
      <c r="B36" s="70" t="s">
        <v>92</v>
      </c>
      <c r="C36" s="71" t="s">
        <v>33</v>
      </c>
      <c r="D36" s="71" t="s">
        <v>33</v>
      </c>
      <c r="E36" s="71" t="s">
        <v>33</v>
      </c>
      <c r="F36" s="71" t="s">
        <v>33</v>
      </c>
      <c r="G36" s="71" t="s">
        <v>33</v>
      </c>
      <c r="H36" s="71" t="s">
        <v>33</v>
      </c>
      <c r="I36" s="71" t="s">
        <v>33</v>
      </c>
      <c r="J36" s="71" t="s">
        <v>33</v>
      </c>
      <c r="K36" s="71" t="s">
        <v>33</v>
      </c>
      <c r="L36" s="38" t="s">
        <v>105</v>
      </c>
      <c r="M36" s="31">
        <f>SUM(M37:M38)</f>
        <v>63</v>
      </c>
      <c r="N36" s="31">
        <f aca="true" t="shared" si="4" ref="N36:AF36">SUM(N37:N38)</f>
        <v>9</v>
      </c>
      <c r="O36" s="31">
        <f t="shared" si="4"/>
        <v>2</v>
      </c>
      <c r="P36" s="31">
        <f t="shared" si="4"/>
        <v>13</v>
      </c>
      <c r="Q36" s="31">
        <f t="shared" si="4"/>
        <v>43</v>
      </c>
      <c r="R36" s="31">
        <f t="shared" si="4"/>
        <v>41</v>
      </c>
      <c r="S36" s="31">
        <f t="shared" si="4"/>
        <v>8</v>
      </c>
      <c r="T36" s="31">
        <f t="shared" si="4"/>
        <v>6</v>
      </c>
      <c r="U36" s="31">
        <f t="shared" si="4"/>
        <v>12</v>
      </c>
      <c r="V36" s="31">
        <f t="shared" si="4"/>
        <v>4</v>
      </c>
      <c r="W36" s="31">
        <f t="shared" si="4"/>
        <v>1</v>
      </c>
      <c r="X36" s="31">
        <f t="shared" si="4"/>
        <v>12</v>
      </c>
      <c r="Y36" s="31">
        <f t="shared" si="4"/>
        <v>8</v>
      </c>
      <c r="Z36" s="31">
        <f t="shared" si="4"/>
        <v>1</v>
      </c>
      <c r="AA36" s="31">
        <f t="shared" si="4"/>
        <v>6</v>
      </c>
      <c r="AB36" s="31">
        <f t="shared" si="4"/>
        <v>4</v>
      </c>
      <c r="AC36" s="31">
        <f t="shared" si="4"/>
        <v>9</v>
      </c>
      <c r="AD36" s="31">
        <f t="shared" si="4"/>
        <v>6</v>
      </c>
      <c r="AE36" s="31">
        <f t="shared" si="4"/>
        <v>3</v>
      </c>
      <c r="AF36" s="31">
        <f t="shared" si="4"/>
        <v>251</v>
      </c>
    </row>
    <row r="37" spans="2:32" s="4" customFormat="1" ht="11.25">
      <c r="B37" s="67" t="s">
        <v>97</v>
      </c>
      <c r="C37" s="68" t="s">
        <v>34</v>
      </c>
      <c r="D37" s="68" t="s">
        <v>34</v>
      </c>
      <c r="E37" s="68" t="s">
        <v>34</v>
      </c>
      <c r="F37" s="68" t="s">
        <v>34</v>
      </c>
      <c r="G37" s="68" t="s">
        <v>34</v>
      </c>
      <c r="H37" s="68" t="s">
        <v>34</v>
      </c>
      <c r="I37" s="68" t="s">
        <v>34</v>
      </c>
      <c r="J37" s="68" t="s">
        <v>34</v>
      </c>
      <c r="K37" s="69" t="s">
        <v>34</v>
      </c>
      <c r="L37" s="31" t="s">
        <v>80</v>
      </c>
      <c r="M37" s="31">
        <v>10</v>
      </c>
      <c r="N37" s="31">
        <v>2</v>
      </c>
      <c r="O37" s="31">
        <v>2</v>
      </c>
      <c r="P37" s="31">
        <v>2</v>
      </c>
      <c r="Q37" s="31">
        <v>0</v>
      </c>
      <c r="R37" s="31">
        <v>1</v>
      </c>
      <c r="S37" s="31">
        <v>0</v>
      </c>
      <c r="T37" s="31">
        <v>2</v>
      </c>
      <c r="U37" s="31">
        <v>1</v>
      </c>
      <c r="V37" s="31">
        <v>2</v>
      </c>
      <c r="W37" s="31">
        <v>1</v>
      </c>
      <c r="X37" s="31">
        <v>0</v>
      </c>
      <c r="Y37" s="31">
        <v>0</v>
      </c>
      <c r="Z37" s="31">
        <v>0</v>
      </c>
      <c r="AA37" s="31">
        <v>6</v>
      </c>
      <c r="AB37" s="31">
        <v>4</v>
      </c>
      <c r="AC37" s="31">
        <v>1</v>
      </c>
      <c r="AD37" s="31">
        <v>2</v>
      </c>
      <c r="AE37" s="31">
        <v>0</v>
      </c>
      <c r="AF37" s="33">
        <f>SUM(M37:AE37)</f>
        <v>36</v>
      </c>
    </row>
    <row r="38" spans="2:32" s="4" customFormat="1" ht="11.25">
      <c r="B38" s="67" t="s">
        <v>98</v>
      </c>
      <c r="C38" s="68" t="s">
        <v>34</v>
      </c>
      <c r="D38" s="68" t="s">
        <v>34</v>
      </c>
      <c r="E38" s="68" t="s">
        <v>34</v>
      </c>
      <c r="F38" s="68" t="s">
        <v>34</v>
      </c>
      <c r="G38" s="68" t="s">
        <v>34</v>
      </c>
      <c r="H38" s="68" t="s">
        <v>34</v>
      </c>
      <c r="I38" s="68" t="s">
        <v>34</v>
      </c>
      <c r="J38" s="68" t="s">
        <v>34</v>
      </c>
      <c r="K38" s="69" t="s">
        <v>34</v>
      </c>
      <c r="L38" s="31" t="s">
        <v>81</v>
      </c>
      <c r="M38" s="31">
        <v>53</v>
      </c>
      <c r="N38" s="31">
        <v>7</v>
      </c>
      <c r="O38" s="31">
        <v>0</v>
      </c>
      <c r="P38" s="31">
        <v>11</v>
      </c>
      <c r="Q38" s="31">
        <v>43</v>
      </c>
      <c r="R38" s="31">
        <v>40</v>
      </c>
      <c r="S38" s="31">
        <v>8</v>
      </c>
      <c r="T38" s="31">
        <v>4</v>
      </c>
      <c r="U38" s="31">
        <v>11</v>
      </c>
      <c r="V38" s="31">
        <v>2</v>
      </c>
      <c r="W38" s="31">
        <v>0</v>
      </c>
      <c r="X38" s="31">
        <v>12</v>
      </c>
      <c r="Y38" s="31">
        <v>8</v>
      </c>
      <c r="Z38" s="31">
        <v>1</v>
      </c>
      <c r="AA38" s="31">
        <v>0</v>
      </c>
      <c r="AB38" s="31">
        <v>0</v>
      </c>
      <c r="AC38" s="31">
        <v>8</v>
      </c>
      <c r="AD38" s="31">
        <v>4</v>
      </c>
      <c r="AE38" s="31">
        <v>3</v>
      </c>
      <c r="AF38" s="33">
        <f>SUM(M38:AE38)</f>
        <v>215</v>
      </c>
    </row>
    <row r="39" spans="2:32" s="4" customFormat="1" ht="11.25">
      <c r="B39" s="45"/>
      <c r="C39" s="25"/>
      <c r="D39" s="25"/>
      <c r="E39" s="25"/>
      <c r="F39" s="25"/>
      <c r="G39" s="25"/>
      <c r="H39" s="25"/>
      <c r="I39" s="25"/>
      <c r="J39" s="25"/>
      <c r="K39" s="25"/>
      <c r="L39" s="35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44"/>
    </row>
    <row r="40" spans="2:32" s="4" customFormat="1" ht="11.25">
      <c r="B40" s="70" t="s">
        <v>99</v>
      </c>
      <c r="C40" s="71" t="s">
        <v>35</v>
      </c>
      <c r="D40" s="71" t="s">
        <v>35</v>
      </c>
      <c r="E40" s="71" t="s">
        <v>35</v>
      </c>
      <c r="F40" s="71" t="s">
        <v>35</v>
      </c>
      <c r="G40" s="71" t="s">
        <v>35</v>
      </c>
      <c r="H40" s="71" t="s">
        <v>35</v>
      </c>
      <c r="I40" s="71" t="s">
        <v>35</v>
      </c>
      <c r="J40" s="71" t="s">
        <v>35</v>
      </c>
      <c r="K40" s="71" t="s">
        <v>35</v>
      </c>
      <c r="L40" s="38" t="s">
        <v>106</v>
      </c>
      <c r="M40" s="31">
        <f>SUM(M41:M42)</f>
        <v>89</v>
      </c>
      <c r="N40" s="31">
        <f aca="true" t="shared" si="5" ref="N40:AF40">SUM(N41:N42)</f>
        <v>6</v>
      </c>
      <c r="O40" s="31">
        <f t="shared" si="5"/>
        <v>4</v>
      </c>
      <c r="P40" s="31">
        <f t="shared" si="5"/>
        <v>19</v>
      </c>
      <c r="Q40" s="31">
        <f t="shared" si="5"/>
        <v>64</v>
      </c>
      <c r="R40" s="31">
        <f t="shared" si="5"/>
        <v>48</v>
      </c>
      <c r="S40" s="31">
        <f t="shared" si="5"/>
        <v>10</v>
      </c>
      <c r="T40" s="31">
        <f t="shared" si="5"/>
        <v>6</v>
      </c>
      <c r="U40" s="31">
        <f t="shared" si="5"/>
        <v>17</v>
      </c>
      <c r="V40" s="31">
        <f t="shared" si="5"/>
        <v>9</v>
      </c>
      <c r="W40" s="31">
        <f t="shared" si="5"/>
        <v>4</v>
      </c>
      <c r="X40" s="31">
        <f t="shared" si="5"/>
        <v>15</v>
      </c>
      <c r="Y40" s="31">
        <f t="shared" si="5"/>
        <v>24</v>
      </c>
      <c r="Z40" s="31">
        <f t="shared" si="5"/>
        <v>8</v>
      </c>
      <c r="AA40" s="31">
        <f t="shared" si="5"/>
        <v>6</v>
      </c>
      <c r="AB40" s="31">
        <f t="shared" si="5"/>
        <v>3</v>
      </c>
      <c r="AC40" s="31">
        <f t="shared" si="5"/>
        <v>11</v>
      </c>
      <c r="AD40" s="31">
        <f t="shared" si="5"/>
        <v>6</v>
      </c>
      <c r="AE40" s="31">
        <f t="shared" si="5"/>
        <v>19</v>
      </c>
      <c r="AF40" s="31">
        <f t="shared" si="5"/>
        <v>368</v>
      </c>
    </row>
    <row r="41" spans="2:32" s="4" customFormat="1" ht="11.25">
      <c r="B41" s="67" t="s">
        <v>100</v>
      </c>
      <c r="C41" s="68" t="s">
        <v>34</v>
      </c>
      <c r="D41" s="68" t="s">
        <v>34</v>
      </c>
      <c r="E41" s="68" t="s">
        <v>34</v>
      </c>
      <c r="F41" s="68" t="s">
        <v>34</v>
      </c>
      <c r="G41" s="68" t="s">
        <v>34</v>
      </c>
      <c r="H41" s="68" t="s">
        <v>34</v>
      </c>
      <c r="I41" s="68" t="s">
        <v>34</v>
      </c>
      <c r="J41" s="68" t="s">
        <v>34</v>
      </c>
      <c r="K41" s="69" t="s">
        <v>34</v>
      </c>
      <c r="L41" s="31" t="s">
        <v>107</v>
      </c>
      <c r="M41" s="31">
        <v>11</v>
      </c>
      <c r="N41" s="31">
        <v>2</v>
      </c>
      <c r="O41" s="31">
        <v>2</v>
      </c>
      <c r="P41" s="31">
        <v>2</v>
      </c>
      <c r="Q41" s="31">
        <v>5</v>
      </c>
      <c r="R41" s="31">
        <v>2</v>
      </c>
      <c r="S41" s="31">
        <v>4</v>
      </c>
      <c r="T41" s="31">
        <v>2</v>
      </c>
      <c r="U41" s="31">
        <v>2</v>
      </c>
      <c r="V41" s="31">
        <v>4</v>
      </c>
      <c r="W41" s="31">
        <v>2</v>
      </c>
      <c r="X41" s="31">
        <v>0</v>
      </c>
      <c r="Y41" s="31">
        <v>4</v>
      </c>
      <c r="Z41" s="31">
        <v>4</v>
      </c>
      <c r="AA41" s="31">
        <v>6</v>
      </c>
      <c r="AB41" s="31">
        <v>3</v>
      </c>
      <c r="AC41" s="31">
        <v>2</v>
      </c>
      <c r="AD41" s="31">
        <v>2</v>
      </c>
      <c r="AE41" s="31">
        <v>3</v>
      </c>
      <c r="AF41" s="33">
        <f>SUM(M41:AE41)</f>
        <v>62</v>
      </c>
    </row>
    <row r="42" spans="2:32" s="4" customFormat="1" ht="11.25">
      <c r="B42" s="67" t="s">
        <v>101</v>
      </c>
      <c r="C42" s="68" t="s">
        <v>34</v>
      </c>
      <c r="D42" s="68" t="s">
        <v>34</v>
      </c>
      <c r="E42" s="68" t="s">
        <v>34</v>
      </c>
      <c r="F42" s="68" t="s">
        <v>34</v>
      </c>
      <c r="G42" s="68" t="s">
        <v>34</v>
      </c>
      <c r="H42" s="68" t="s">
        <v>34</v>
      </c>
      <c r="I42" s="68" t="s">
        <v>34</v>
      </c>
      <c r="J42" s="68" t="s">
        <v>34</v>
      </c>
      <c r="K42" s="69" t="s">
        <v>34</v>
      </c>
      <c r="L42" s="31" t="s">
        <v>108</v>
      </c>
      <c r="M42" s="31">
        <v>78</v>
      </c>
      <c r="N42" s="31">
        <v>4</v>
      </c>
      <c r="O42" s="31">
        <v>2</v>
      </c>
      <c r="P42" s="31">
        <v>17</v>
      </c>
      <c r="Q42" s="31">
        <v>59</v>
      </c>
      <c r="R42" s="31">
        <v>46</v>
      </c>
      <c r="S42" s="31">
        <v>6</v>
      </c>
      <c r="T42" s="31">
        <v>4</v>
      </c>
      <c r="U42" s="31">
        <v>15</v>
      </c>
      <c r="V42" s="31">
        <v>5</v>
      </c>
      <c r="W42" s="31">
        <v>2</v>
      </c>
      <c r="X42" s="31">
        <v>15</v>
      </c>
      <c r="Y42" s="31">
        <v>20</v>
      </c>
      <c r="Z42" s="31">
        <v>4</v>
      </c>
      <c r="AA42" s="31">
        <v>0</v>
      </c>
      <c r="AB42" s="31">
        <v>0</v>
      </c>
      <c r="AC42" s="31">
        <v>9</v>
      </c>
      <c r="AD42" s="31">
        <v>4</v>
      </c>
      <c r="AE42" s="31">
        <v>16</v>
      </c>
      <c r="AF42" s="33">
        <f>SUM(M42:AE42)</f>
        <v>306</v>
      </c>
    </row>
    <row r="43" spans="2:32" s="4" customFormat="1" ht="11.25">
      <c r="B43" s="45"/>
      <c r="C43" s="25"/>
      <c r="D43" s="25"/>
      <c r="E43" s="25"/>
      <c r="F43" s="25"/>
      <c r="G43" s="25"/>
      <c r="H43" s="25"/>
      <c r="I43" s="25"/>
      <c r="J43" s="25"/>
      <c r="K43" s="25"/>
      <c r="L43" s="35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44"/>
    </row>
    <row r="44" spans="2:32" s="4" customFormat="1" ht="11.25">
      <c r="B44" s="70" t="s">
        <v>110</v>
      </c>
      <c r="C44" s="71" t="s">
        <v>36</v>
      </c>
      <c r="D44" s="71" t="s">
        <v>36</v>
      </c>
      <c r="E44" s="71" t="s">
        <v>36</v>
      </c>
      <c r="F44" s="71" t="s">
        <v>36</v>
      </c>
      <c r="G44" s="71" t="s">
        <v>36</v>
      </c>
      <c r="H44" s="71" t="s">
        <v>36</v>
      </c>
      <c r="I44" s="71" t="s">
        <v>36</v>
      </c>
      <c r="J44" s="71" t="s">
        <v>36</v>
      </c>
      <c r="K44" s="71" t="s">
        <v>36</v>
      </c>
      <c r="L44" s="38" t="s">
        <v>109</v>
      </c>
      <c r="M44" s="31">
        <f>SUM(M45:M46)</f>
        <v>6</v>
      </c>
      <c r="N44" s="31">
        <f aca="true" t="shared" si="6" ref="N44:AF44">SUM(N45:N46)</f>
        <v>0</v>
      </c>
      <c r="O44" s="31">
        <f t="shared" si="6"/>
        <v>0</v>
      </c>
      <c r="P44" s="31">
        <f t="shared" si="6"/>
        <v>6</v>
      </c>
      <c r="Q44" s="31">
        <f t="shared" si="6"/>
        <v>10</v>
      </c>
      <c r="R44" s="31">
        <f t="shared" si="6"/>
        <v>2</v>
      </c>
      <c r="S44" s="31">
        <f t="shared" si="6"/>
        <v>5</v>
      </c>
      <c r="T44" s="31">
        <f t="shared" si="6"/>
        <v>0</v>
      </c>
      <c r="U44" s="31">
        <f t="shared" si="6"/>
        <v>2</v>
      </c>
      <c r="V44" s="31">
        <f t="shared" si="6"/>
        <v>0</v>
      </c>
      <c r="W44" s="31">
        <f t="shared" si="6"/>
        <v>0</v>
      </c>
      <c r="X44" s="31">
        <f t="shared" si="6"/>
        <v>0</v>
      </c>
      <c r="Y44" s="31">
        <f t="shared" si="6"/>
        <v>4</v>
      </c>
      <c r="Z44" s="31">
        <f t="shared" si="6"/>
        <v>0</v>
      </c>
      <c r="AA44" s="31">
        <f t="shared" si="6"/>
        <v>0</v>
      </c>
      <c r="AB44" s="31">
        <f t="shared" si="6"/>
        <v>0</v>
      </c>
      <c r="AC44" s="31">
        <f t="shared" si="6"/>
        <v>1</v>
      </c>
      <c r="AD44" s="31">
        <f t="shared" si="6"/>
        <v>0</v>
      </c>
      <c r="AE44" s="31">
        <f t="shared" si="6"/>
        <v>7</v>
      </c>
      <c r="AF44" s="31">
        <f t="shared" si="6"/>
        <v>43</v>
      </c>
    </row>
    <row r="45" spans="2:32" s="4" customFormat="1" ht="11.25">
      <c r="B45" s="67" t="s">
        <v>111</v>
      </c>
      <c r="C45" s="68" t="s">
        <v>34</v>
      </c>
      <c r="D45" s="68" t="s">
        <v>34</v>
      </c>
      <c r="E45" s="68" t="s">
        <v>34</v>
      </c>
      <c r="F45" s="68" t="s">
        <v>34</v>
      </c>
      <c r="G45" s="68" t="s">
        <v>34</v>
      </c>
      <c r="H45" s="68" t="s">
        <v>34</v>
      </c>
      <c r="I45" s="68" t="s">
        <v>34</v>
      </c>
      <c r="J45" s="68" t="s">
        <v>34</v>
      </c>
      <c r="K45" s="69" t="s">
        <v>34</v>
      </c>
      <c r="L45" s="31" t="s">
        <v>82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1</v>
      </c>
      <c r="AF45" s="33">
        <f>SUM(M45:AE45)</f>
        <v>1</v>
      </c>
    </row>
    <row r="46" spans="2:32" s="4" customFormat="1" ht="11.25">
      <c r="B46" s="67" t="s">
        <v>112</v>
      </c>
      <c r="C46" s="68" t="s">
        <v>34</v>
      </c>
      <c r="D46" s="68" t="s">
        <v>34</v>
      </c>
      <c r="E46" s="68" t="s">
        <v>34</v>
      </c>
      <c r="F46" s="68" t="s">
        <v>34</v>
      </c>
      <c r="G46" s="68" t="s">
        <v>34</v>
      </c>
      <c r="H46" s="68" t="s">
        <v>34</v>
      </c>
      <c r="I46" s="68" t="s">
        <v>34</v>
      </c>
      <c r="J46" s="68" t="s">
        <v>34</v>
      </c>
      <c r="K46" s="69" t="s">
        <v>34</v>
      </c>
      <c r="L46" s="31" t="s">
        <v>83</v>
      </c>
      <c r="M46" s="31">
        <v>6</v>
      </c>
      <c r="N46" s="31">
        <v>0</v>
      </c>
      <c r="O46" s="31">
        <v>0</v>
      </c>
      <c r="P46" s="31">
        <v>6</v>
      </c>
      <c r="Q46" s="31">
        <v>10</v>
      </c>
      <c r="R46" s="31">
        <v>2</v>
      </c>
      <c r="S46" s="31">
        <v>5</v>
      </c>
      <c r="T46" s="31">
        <v>0</v>
      </c>
      <c r="U46" s="31">
        <v>2</v>
      </c>
      <c r="V46" s="31">
        <v>0</v>
      </c>
      <c r="W46" s="31">
        <v>0</v>
      </c>
      <c r="X46" s="31">
        <v>0</v>
      </c>
      <c r="Y46" s="31">
        <v>4</v>
      </c>
      <c r="Z46" s="31">
        <v>0</v>
      </c>
      <c r="AA46" s="31">
        <v>0</v>
      </c>
      <c r="AB46" s="31">
        <v>0</v>
      </c>
      <c r="AC46" s="31">
        <v>1</v>
      </c>
      <c r="AD46" s="31">
        <v>0</v>
      </c>
      <c r="AE46" s="31">
        <v>6</v>
      </c>
      <c r="AF46" s="33">
        <f>SUM(M46:AE46)</f>
        <v>42</v>
      </c>
    </row>
    <row r="47" spans="2:32" s="4" customFormat="1" ht="11.2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6"/>
    </row>
    <row r="48" spans="2:32" s="4" customFormat="1" ht="11.25">
      <c r="B48" s="83" t="s">
        <v>45</v>
      </c>
      <c r="C48" s="83"/>
      <c r="D48" s="83"/>
      <c r="E48" s="83"/>
      <c r="F48" s="83"/>
      <c r="G48" s="83"/>
      <c r="H48" s="83"/>
      <c r="I48" s="83"/>
      <c r="J48" s="83"/>
      <c r="K48" s="83"/>
      <c r="L48" s="31" t="s">
        <v>84</v>
      </c>
      <c r="M48" s="48">
        <f>SUM(M24/M23)*100</f>
        <v>9.18918918918919</v>
      </c>
      <c r="N48" s="48">
        <f aca="true" t="shared" si="7" ref="N48:AF48">SUM(N24/N23)*100</f>
        <v>16.666666666666664</v>
      </c>
      <c r="O48" s="48">
        <f t="shared" si="7"/>
        <v>45.45454545454545</v>
      </c>
      <c r="P48" s="48">
        <f t="shared" si="7"/>
        <v>9.803921568627452</v>
      </c>
      <c r="Q48" s="48">
        <f t="shared" si="7"/>
        <v>3.723404255319149</v>
      </c>
      <c r="R48" s="48">
        <f t="shared" si="7"/>
        <v>3.3783783783783785</v>
      </c>
      <c r="S48" s="48">
        <f t="shared" si="7"/>
        <v>33.33333333333333</v>
      </c>
      <c r="T48" s="48">
        <f t="shared" si="7"/>
        <v>25</v>
      </c>
      <c r="U48" s="48">
        <f t="shared" si="7"/>
        <v>12.903225806451612</v>
      </c>
      <c r="V48" s="48">
        <f t="shared" si="7"/>
        <v>50</v>
      </c>
      <c r="W48" s="48">
        <f t="shared" si="7"/>
        <v>60</v>
      </c>
      <c r="X48" s="48">
        <f t="shared" si="7"/>
        <v>20.588235294117645</v>
      </c>
      <c r="Y48" s="48">
        <f t="shared" si="7"/>
        <v>15.384615384615385</v>
      </c>
      <c r="Z48" s="48">
        <f t="shared" si="7"/>
        <v>9.090909090909092</v>
      </c>
      <c r="AA48" s="48">
        <f t="shared" si="7"/>
        <v>100</v>
      </c>
      <c r="AB48" s="48">
        <f t="shared" si="7"/>
        <v>100</v>
      </c>
      <c r="AC48" s="48">
        <f t="shared" si="7"/>
        <v>31.818181818181817</v>
      </c>
      <c r="AD48" s="48">
        <f t="shared" si="7"/>
        <v>53.333333333333336</v>
      </c>
      <c r="AE48" s="48">
        <f t="shared" si="7"/>
        <v>23.404255319148938</v>
      </c>
      <c r="AF48" s="48">
        <f t="shared" si="7"/>
        <v>13.736903376018628</v>
      </c>
    </row>
    <row r="49" spans="2:32" s="4" customFormat="1" ht="11.25">
      <c r="B49" s="83" t="s">
        <v>46</v>
      </c>
      <c r="C49" s="83"/>
      <c r="D49" s="83"/>
      <c r="E49" s="83"/>
      <c r="F49" s="83"/>
      <c r="G49" s="83"/>
      <c r="H49" s="83"/>
      <c r="I49" s="83"/>
      <c r="J49" s="83"/>
      <c r="K49" s="83"/>
      <c r="L49" s="31" t="s">
        <v>85</v>
      </c>
      <c r="M49" s="48">
        <f>SUM(M25/M23)*100</f>
        <v>90.81081081081082</v>
      </c>
      <c r="N49" s="48">
        <f aca="true" t="shared" si="8" ref="N49:AF49">SUM(N25/N23)*100</f>
        <v>83.33333333333334</v>
      </c>
      <c r="O49" s="48">
        <f t="shared" si="8"/>
        <v>54.54545454545454</v>
      </c>
      <c r="P49" s="48">
        <f t="shared" si="8"/>
        <v>90.19607843137256</v>
      </c>
      <c r="Q49" s="48">
        <f t="shared" si="8"/>
        <v>96.27659574468085</v>
      </c>
      <c r="R49" s="48">
        <f t="shared" si="8"/>
        <v>96.62162162162163</v>
      </c>
      <c r="S49" s="48">
        <f t="shared" si="8"/>
        <v>66.66666666666666</v>
      </c>
      <c r="T49" s="48">
        <f t="shared" si="8"/>
        <v>75</v>
      </c>
      <c r="U49" s="48">
        <f t="shared" si="8"/>
        <v>87.09677419354838</v>
      </c>
      <c r="V49" s="48">
        <f t="shared" si="8"/>
        <v>50</v>
      </c>
      <c r="W49" s="48">
        <f t="shared" si="8"/>
        <v>40</v>
      </c>
      <c r="X49" s="48">
        <f t="shared" si="8"/>
        <v>79.41176470588235</v>
      </c>
      <c r="Y49" s="48">
        <f t="shared" si="8"/>
        <v>84.61538461538461</v>
      </c>
      <c r="Z49" s="48">
        <f t="shared" si="8"/>
        <v>90.9090909090909</v>
      </c>
      <c r="AA49" s="48">
        <f t="shared" si="8"/>
        <v>0</v>
      </c>
      <c r="AB49" s="48">
        <f t="shared" si="8"/>
        <v>0</v>
      </c>
      <c r="AC49" s="48">
        <f t="shared" si="8"/>
        <v>68.18181818181817</v>
      </c>
      <c r="AD49" s="48">
        <f t="shared" si="8"/>
        <v>46.666666666666664</v>
      </c>
      <c r="AE49" s="48">
        <f t="shared" si="8"/>
        <v>76.59574468085107</v>
      </c>
      <c r="AF49" s="48">
        <f t="shared" si="8"/>
        <v>86.26309662398137</v>
      </c>
    </row>
    <row r="50" spans="2:32" s="4" customFormat="1" ht="24" customHeight="1">
      <c r="B50" s="85" t="s">
        <v>113</v>
      </c>
      <c r="C50" s="85"/>
      <c r="D50" s="85"/>
      <c r="E50" s="85"/>
      <c r="F50" s="85"/>
      <c r="G50" s="85"/>
      <c r="H50" s="85"/>
      <c r="I50" s="85"/>
      <c r="J50" s="85"/>
      <c r="K50" s="85"/>
      <c r="L50" s="31" t="s">
        <v>86</v>
      </c>
      <c r="M50" s="48">
        <f>SUM(M41/M40)*100</f>
        <v>12.359550561797752</v>
      </c>
      <c r="N50" s="48">
        <f aca="true" t="shared" si="9" ref="N50:AF50">SUM(N41/N40)*100</f>
        <v>33.33333333333333</v>
      </c>
      <c r="O50" s="48">
        <f t="shared" si="9"/>
        <v>50</v>
      </c>
      <c r="P50" s="48">
        <f t="shared" si="9"/>
        <v>10.526315789473683</v>
      </c>
      <c r="Q50" s="48">
        <f t="shared" si="9"/>
        <v>7.8125</v>
      </c>
      <c r="R50" s="48">
        <f t="shared" si="9"/>
        <v>4.166666666666666</v>
      </c>
      <c r="S50" s="48">
        <f t="shared" si="9"/>
        <v>40</v>
      </c>
      <c r="T50" s="48">
        <f t="shared" si="9"/>
        <v>33.33333333333333</v>
      </c>
      <c r="U50" s="48">
        <f t="shared" si="9"/>
        <v>11.76470588235294</v>
      </c>
      <c r="V50" s="48">
        <f t="shared" si="9"/>
        <v>44.44444444444444</v>
      </c>
      <c r="W50" s="48">
        <f t="shared" si="9"/>
        <v>50</v>
      </c>
      <c r="X50" s="48">
        <f t="shared" si="9"/>
        <v>0</v>
      </c>
      <c r="Y50" s="48">
        <f t="shared" si="9"/>
        <v>16.666666666666664</v>
      </c>
      <c r="Z50" s="48">
        <f t="shared" si="9"/>
        <v>50</v>
      </c>
      <c r="AA50" s="48">
        <f t="shared" si="9"/>
        <v>100</v>
      </c>
      <c r="AB50" s="48">
        <f t="shared" si="9"/>
        <v>100</v>
      </c>
      <c r="AC50" s="48">
        <f t="shared" si="9"/>
        <v>18.181818181818183</v>
      </c>
      <c r="AD50" s="48">
        <f t="shared" si="9"/>
        <v>33.33333333333333</v>
      </c>
      <c r="AE50" s="48">
        <f t="shared" si="9"/>
        <v>15.789473684210526</v>
      </c>
      <c r="AF50" s="48">
        <f t="shared" si="9"/>
        <v>16.847826086956523</v>
      </c>
    </row>
    <row r="51" spans="2:32" s="4" customFormat="1" ht="24.75" customHeight="1">
      <c r="B51" s="85" t="s">
        <v>114</v>
      </c>
      <c r="C51" s="85"/>
      <c r="D51" s="85"/>
      <c r="E51" s="85"/>
      <c r="F51" s="85"/>
      <c r="G51" s="85"/>
      <c r="H51" s="85"/>
      <c r="I51" s="85"/>
      <c r="J51" s="85"/>
      <c r="K51" s="85"/>
      <c r="L51" s="31" t="s">
        <v>87</v>
      </c>
      <c r="M51" s="48">
        <f>SUM(M42/M40)*100</f>
        <v>87.64044943820225</v>
      </c>
      <c r="N51" s="48">
        <f aca="true" t="shared" si="10" ref="N51:AF51">SUM(N42/N40)*100</f>
        <v>66.66666666666666</v>
      </c>
      <c r="O51" s="48">
        <f t="shared" si="10"/>
        <v>50</v>
      </c>
      <c r="P51" s="48">
        <f t="shared" si="10"/>
        <v>89.47368421052632</v>
      </c>
      <c r="Q51" s="48">
        <f t="shared" si="10"/>
        <v>92.1875</v>
      </c>
      <c r="R51" s="48">
        <f t="shared" si="10"/>
        <v>95.83333333333334</v>
      </c>
      <c r="S51" s="48">
        <f t="shared" si="10"/>
        <v>60</v>
      </c>
      <c r="T51" s="48">
        <f t="shared" si="10"/>
        <v>66.66666666666666</v>
      </c>
      <c r="U51" s="48">
        <f t="shared" si="10"/>
        <v>88.23529411764706</v>
      </c>
      <c r="V51" s="48">
        <f t="shared" si="10"/>
        <v>55.55555555555556</v>
      </c>
      <c r="W51" s="48">
        <f t="shared" si="10"/>
        <v>50</v>
      </c>
      <c r="X51" s="48">
        <f t="shared" si="10"/>
        <v>100</v>
      </c>
      <c r="Y51" s="48">
        <f t="shared" si="10"/>
        <v>83.33333333333334</v>
      </c>
      <c r="Z51" s="48">
        <f t="shared" si="10"/>
        <v>50</v>
      </c>
      <c r="AA51" s="48">
        <f t="shared" si="10"/>
        <v>0</v>
      </c>
      <c r="AB51" s="48">
        <f t="shared" si="10"/>
        <v>0</v>
      </c>
      <c r="AC51" s="48">
        <f t="shared" si="10"/>
        <v>81.81818181818183</v>
      </c>
      <c r="AD51" s="48">
        <f t="shared" si="10"/>
        <v>66.66666666666666</v>
      </c>
      <c r="AE51" s="48">
        <f t="shared" si="10"/>
        <v>84.21052631578947</v>
      </c>
      <c r="AF51" s="48">
        <f t="shared" si="10"/>
        <v>83.15217391304348</v>
      </c>
    </row>
    <row r="52" spans="2:32" s="4" customFormat="1" ht="14.2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</row>
    <row r="53" spans="2:31" s="4" customFormat="1" ht="11.25">
      <c r="B53" s="12" t="s">
        <v>37</v>
      </c>
      <c r="C53" s="4" t="s">
        <v>38</v>
      </c>
      <c r="D53" s="10"/>
      <c r="E53" s="10"/>
      <c r="F53" s="10"/>
      <c r="G53" s="10"/>
      <c r="H53" s="10"/>
      <c r="I53" s="10"/>
      <c r="J53" s="10"/>
      <c r="K53" s="10"/>
      <c r="L53" s="10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</row>
    <row r="54" spans="3:31" s="4" customFormat="1" ht="11.25">
      <c r="C54" s="4" t="s">
        <v>39</v>
      </c>
      <c r="D54" s="10"/>
      <c r="E54" s="10"/>
      <c r="F54" s="10"/>
      <c r="G54" s="10"/>
      <c r="H54" s="10"/>
      <c r="I54" s="10"/>
      <c r="J54" s="10"/>
      <c r="K54" s="10"/>
      <c r="L54" s="10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 spans="3:31" s="4" customFormat="1" ht="11.25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</row>
    <row r="56" spans="3:31" s="4" customFormat="1" ht="11.25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</row>
    <row r="57" spans="3:31" s="4" customFormat="1" ht="11.25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</row>
    <row r="58" spans="3:31" s="4" customFormat="1" ht="11.25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</row>
    <row r="59" spans="3:31" s="4" customFormat="1" ht="11.25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</row>
    <row r="60" spans="3:31" s="4" customFormat="1" ht="11.25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</row>
    <row r="61" spans="3:31" s="4" customFormat="1" ht="11.25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</row>
    <row r="62" spans="3:31" s="4" customFormat="1" ht="11.25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</row>
    <row r="63" spans="3:31" s="4" customFormat="1" ht="11.25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</row>
    <row r="64" spans="3:31" s="4" customFormat="1" ht="11.25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</row>
    <row r="65" spans="3:31" s="4" customFormat="1" ht="11.25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</row>
    <row r="66" spans="3:31" s="4" customFormat="1" ht="11.25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</row>
    <row r="67" spans="3:31" s="4" customFormat="1" ht="11.25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</row>
    <row r="68" spans="3:31" s="4" customFormat="1" ht="11.25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3:31" s="4" customFormat="1" ht="11.25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3:31" s="4" customFormat="1" ht="11.25"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3:31" s="4" customFormat="1" ht="11.25"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3:31" s="4" customFormat="1" ht="11.25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3:31" s="4" customFormat="1" ht="11.25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3:31" s="4" customFormat="1" ht="11.25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3:31" s="4" customFormat="1" ht="11.25"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3:31" s="4" customFormat="1" ht="11.25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3:31" s="4" customFormat="1" ht="11.2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3:31" s="4" customFormat="1" ht="11.2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3:31" s="4" customFormat="1" ht="11.25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3:31" s="4" customFormat="1" ht="11.25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3:31" s="4" customFormat="1" ht="11.25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3:31" s="4" customFormat="1" ht="11.25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3:31" s="4" customFormat="1" ht="11.25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3:31" s="4" customFormat="1" ht="11.25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3:31" s="4" customFormat="1" ht="11.25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3:31" s="4" customFormat="1" ht="11.25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3:31" s="4" customFormat="1" ht="11.25"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3:31" s="4" customFormat="1" ht="11.25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3:31" s="4" customFormat="1" ht="11.25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3:31" s="4" customFormat="1" ht="11.25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3:31" s="4" customFormat="1" ht="11.25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3:31" s="4" customFormat="1" ht="11.25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3:31" s="4" customFormat="1" ht="11.25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3:31" s="4" customFormat="1" ht="11.25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3:31" s="4" customFormat="1" ht="11.25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3:31" s="4" customFormat="1" ht="11.25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3:31" s="4" customFormat="1" ht="11.25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3:31" s="4" customFormat="1" ht="11.25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3:31" s="4" customFormat="1" ht="11.25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3:31" s="4" customFormat="1" ht="11.25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3:31" s="4" customFormat="1" ht="11.25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3:31" s="4" customFormat="1" ht="11.25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3:31" s="4" customFormat="1" ht="11.25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3:31" s="4" customFormat="1" ht="11.25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3:31" s="4" customFormat="1" ht="11.25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3:31" s="4" customFormat="1" ht="11.25"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3:31" s="4" customFormat="1" ht="11.25"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3:31" s="4" customFormat="1" ht="11.25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3:31" s="4" customFormat="1" ht="11.25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3:31" s="4" customFormat="1" ht="11.25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3:31" s="4" customFormat="1" ht="11.25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3:31" s="4" customFormat="1" ht="11.25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3:31" s="4" customFormat="1" ht="11.25"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3:31" s="4" customFormat="1" ht="11.25"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3:31" s="4" customFormat="1" ht="11.25"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3:31" s="4" customFormat="1" ht="11.25"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3:31" s="4" customFormat="1" ht="11.25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3:31" s="4" customFormat="1" ht="11.25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3:31" s="4" customFormat="1" ht="11.25"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3:31" s="4" customFormat="1" ht="11.25"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3:31" s="4" customFormat="1" ht="11.25"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3:31" s="4" customFormat="1" ht="11.25"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3:31" s="4" customFormat="1" ht="11.25"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3:31" s="4" customFormat="1" ht="11.25"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3:31" s="4" customFormat="1" ht="11.25"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3:31" s="4" customFormat="1" ht="11.25"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3:31" s="4" customFormat="1" ht="11.25"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3:31" s="4" customFormat="1" ht="11.25"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3:31" s="4" customFormat="1" ht="11.25"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3:31" s="4" customFormat="1" ht="11.25"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3:31" s="4" customFormat="1" ht="11.25"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  <row r="132" spans="3:31" s="4" customFormat="1" ht="11.25"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</row>
    <row r="133" spans="3:31" s="4" customFormat="1" ht="11.25"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</row>
    <row r="134" spans="3:31" s="4" customFormat="1" ht="11.25"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</row>
    <row r="135" spans="3:31" s="4" customFormat="1" ht="11.25"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</row>
    <row r="136" spans="3:31" s="4" customFormat="1" ht="11.25"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</row>
    <row r="137" spans="3:31" s="4" customFormat="1" ht="11.25"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</row>
    <row r="138" spans="3:31" s="4" customFormat="1" ht="11.25"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</row>
    <row r="139" spans="3:31" s="4" customFormat="1" ht="11.25"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</row>
    <row r="140" spans="3:31" s="4" customFormat="1" ht="11.25"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</row>
    <row r="141" spans="3:31" s="4" customFormat="1" ht="11.25"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</row>
    <row r="142" spans="3:31" s="4" customFormat="1" ht="11.25"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</row>
    <row r="143" spans="3:31" s="4" customFormat="1" ht="11.25"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</row>
    <row r="144" spans="3:31" s="4" customFormat="1" ht="11.25"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</row>
    <row r="145" spans="3:31" s="4" customFormat="1" ht="11.25"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</row>
    <row r="146" spans="3:31" s="4" customFormat="1" ht="11.25"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</row>
    <row r="147" spans="3:31" s="4" customFormat="1" ht="11.25"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</row>
    <row r="148" spans="3:31" s="4" customFormat="1" ht="11.25"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</row>
    <row r="149" spans="3:31" s="4" customFormat="1" ht="11.25"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</row>
    <row r="150" spans="3:31" s="4" customFormat="1" ht="11.25"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</row>
    <row r="151" spans="3:31" s="4" customFormat="1" ht="11.25"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</row>
    <row r="152" spans="3:31" s="4" customFormat="1" ht="11.25"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</row>
    <row r="153" spans="3:31" s="4" customFormat="1" ht="11.25"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</row>
    <row r="154" spans="3:31" s="4" customFormat="1" ht="11.25"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</row>
    <row r="155" spans="3:31" s="4" customFormat="1" ht="11.25"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</row>
    <row r="156" spans="3:31" s="4" customFormat="1" ht="11.25"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</row>
    <row r="157" spans="3:31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</sheetData>
  <mergeCells count="54">
    <mergeCell ref="B49:K49"/>
    <mergeCell ref="B50:K50"/>
    <mergeCell ref="B51:K51"/>
    <mergeCell ref="B44:K44"/>
    <mergeCell ref="B45:K45"/>
    <mergeCell ref="B46:K46"/>
    <mergeCell ref="B23:K23"/>
    <mergeCell ref="B42:K42"/>
    <mergeCell ref="B29:K29"/>
    <mergeCell ref="B33:K33"/>
    <mergeCell ref="B36:K36"/>
    <mergeCell ref="B37:K37"/>
    <mergeCell ref="B38:K38"/>
    <mergeCell ref="B40:K40"/>
    <mergeCell ref="B41:K41"/>
    <mergeCell ref="B27:K27"/>
    <mergeCell ref="J8:Q8"/>
    <mergeCell ref="J12:K12"/>
    <mergeCell ref="AF18:AF19"/>
    <mergeCell ref="B48:K48"/>
    <mergeCell ref="Z18:Z19"/>
    <mergeCell ref="M18:M19"/>
    <mergeCell ref="N18:N19"/>
    <mergeCell ref="T18:T19"/>
    <mergeCell ref="Y18:Y19"/>
    <mergeCell ref="AD18:AD19"/>
    <mergeCell ref="A6:E6"/>
    <mergeCell ref="J6:K6"/>
    <mergeCell ref="A1:P1"/>
    <mergeCell ref="A2:P2"/>
    <mergeCell ref="A3:P3"/>
    <mergeCell ref="A4:P4"/>
    <mergeCell ref="AA18:AA19"/>
    <mergeCell ref="AB18:AB19"/>
    <mergeCell ref="AC18:AC19"/>
    <mergeCell ref="O18:O19"/>
    <mergeCell ref="P18:P19"/>
    <mergeCell ref="Q18:Q19"/>
    <mergeCell ref="R18:R19"/>
    <mergeCell ref="B18:K19"/>
    <mergeCell ref="U18:U19"/>
    <mergeCell ref="V18:V19"/>
    <mergeCell ref="X18:X19"/>
    <mergeCell ref="S18:S19"/>
    <mergeCell ref="AE18:AE19"/>
    <mergeCell ref="B32:K32"/>
    <mergeCell ref="B34:K34"/>
    <mergeCell ref="B30:K30"/>
    <mergeCell ref="B22:K22"/>
    <mergeCell ref="B25:K25"/>
    <mergeCell ref="B28:K28"/>
    <mergeCell ref="B24:K24"/>
    <mergeCell ref="W18:W19"/>
    <mergeCell ref="B20:K20"/>
  </mergeCells>
  <hyperlinks>
    <hyperlink ref="W20" location="'San José Chacaya'!A1" display="SAN JOSE CHACAYA"/>
    <hyperlink ref="X20" location="'Santa María Visitación'!A1" display="SANTA MARIA VISITACION"/>
  </hyperlinks>
  <printOptions/>
  <pageMargins left="0.75" right="0.75" top="1" bottom="1" header="0" footer="0"/>
  <pageSetup horizontalDpi="300" verticalDpi="300" orientation="landscape" paperSize="5" scale="53" r:id="rId3"/>
  <legacyDrawing r:id="rId2"/>
  <oleObjects>
    <oleObject progId="" shapeId="6456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2007-07-25T21:30:56Z</cp:lastPrinted>
  <dcterms:created xsi:type="dcterms:W3CDTF">2005-08-30T21:07:07Z</dcterms:created>
  <dcterms:modified xsi:type="dcterms:W3CDTF">2007-07-25T21:31:18Z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