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11-07 " sheetId="1" r:id="rId1"/>
  </sheets>
  <definedNames>
    <definedName name="_xlnm.Print_Area" localSheetId="0">'Tabla 11-07 '!$A$1:$AF$100</definedName>
  </definedNames>
  <calcPr fullCalcOnLoad="1"/>
</workbook>
</file>

<file path=xl/sharedStrings.xml><?xml version="1.0" encoding="utf-8"?>
<sst xmlns="http://schemas.openxmlformats.org/spreadsheetml/2006/main" count="233" uniqueCount="225">
  <si>
    <t>Dirección de Políticas Regionales y Departamentales</t>
  </si>
  <si>
    <t>Tabla Número</t>
  </si>
  <si>
    <t>Variable</t>
  </si>
  <si>
    <t>Cobertura Geográfica</t>
  </si>
  <si>
    <t>Unidad de Medida</t>
  </si>
  <si>
    <t>Código  Municipio</t>
  </si>
  <si>
    <t>Sololá</t>
  </si>
  <si>
    <t>San José Chacayá</t>
  </si>
  <si>
    <t>Santa María Visitación</t>
  </si>
  <si>
    <t>Santa Lucía Utatlán</t>
  </si>
  <si>
    <t>Nahualá</t>
  </si>
  <si>
    <t>Santa Catarina Ixtahuacán</t>
  </si>
  <si>
    <t>Santa Clara la Laguna</t>
  </si>
  <si>
    <t>Concepción</t>
  </si>
  <si>
    <t>San Andrés Semetabaj</t>
  </si>
  <si>
    <t>Panajachel</t>
  </si>
  <si>
    <t>Santa Catarina Palopó</t>
  </si>
  <si>
    <t>San Antonio Palopó</t>
  </si>
  <si>
    <t>San Lucas Tolimán</t>
  </si>
  <si>
    <t>San Juan la Laguna</t>
  </si>
  <si>
    <t>San Pedro la Laguna</t>
  </si>
  <si>
    <t>Santiago Atitlán</t>
  </si>
  <si>
    <t>Municipios del Departamento de Sololá</t>
  </si>
  <si>
    <t>Santa Cruz La Laguna</t>
  </si>
  <si>
    <t>San Pablo La Laguna</t>
  </si>
  <si>
    <t>San Marcos La Laguna</t>
  </si>
  <si>
    <t>Indicador</t>
  </si>
  <si>
    <t>Número de personas</t>
  </si>
  <si>
    <t>16 años</t>
  </si>
  <si>
    <t xml:space="preserve"> 11 - 07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</si>
  <si>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</si>
  <si>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</si>
  <si>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</si>
  <si>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DEPT. SOLOLA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</si>
  <si>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</si>
  <si>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</si>
  <si>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</si>
  <si>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</si>
  <si>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</si>
  <si>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</si>
  <si>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</si>
  <si>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</si>
  <si>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</si>
  <si>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</si>
  <si>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</si>
  <si>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</si>
  <si>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</si>
  <si>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</si>
  <si>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</si>
  <si>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</si>
  <si>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</si>
  <si>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</si>
  <si>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</si>
  <si>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</t>
  </si>
  <si>
    <t>Ref. Código Campo</t>
  </si>
  <si>
    <t>Total de Inscripciones inicial - final,  por nivel de Escolaridad, por sexo, por grupo étnico</t>
  </si>
  <si>
    <t>Tasa de deserción</t>
  </si>
  <si>
    <t xml:space="preserve">Tasa de retención intra anual </t>
  </si>
  <si>
    <t xml:space="preserve">Fecha de Datos </t>
  </si>
  <si>
    <t>Fuente de datos población</t>
  </si>
  <si>
    <t>Proyecciones del Instituto Nacional de Estadística para 2005</t>
  </si>
  <si>
    <t>Fuente de datos de educación</t>
  </si>
  <si>
    <t>Anuario Estadístico 2005, Ministerio de Educación</t>
  </si>
  <si>
    <t>11a Población de 3 a 14 años inscritos preprimaria final</t>
  </si>
  <si>
    <t>11b Población de 3 a 14 años inscritos preprimaria final Hombre</t>
  </si>
  <si>
    <t>11c Población de 3 a 14 años inscritos preprimaria final Mujer</t>
  </si>
  <si>
    <t>11d Población de 3 a 14 años inscritos preprimaria final Urbano</t>
  </si>
  <si>
    <t>11e Población de 3 a 14 años inscritos preprimaria final Rural</t>
  </si>
  <si>
    <t>10y Población de 6 a 15 años inscritos inicial en Primaria</t>
  </si>
  <si>
    <t>10aa Población 6 a 15 años inscritos inicial en Primaria Hombre</t>
  </si>
  <si>
    <t>10ab Población 6 a 15 años inscritos inicial en Primaria Mujer</t>
  </si>
  <si>
    <t>10ac Población 6 a 15 años inscritos inicial en Primaria Urbano</t>
  </si>
  <si>
    <t>10ad Población 6 a 15 años inscritos inicial en Primaria Rural</t>
  </si>
  <si>
    <t>11f Población de 6 a 15 años inscritos final en Primaria</t>
  </si>
  <si>
    <t>11g Población 6 a 15 años inscritos final en Primaria Hombre</t>
  </si>
  <si>
    <t>11h Población 6 a 15 años inscritos final en Primaria Mujer</t>
  </si>
  <si>
    <t>11i Población 6 a 15 años inscritos final en Primaria Urbano</t>
  </si>
  <si>
    <t>11j Población 6 a 15 años inscritos final en Primaria Rural</t>
  </si>
  <si>
    <t>10aq Población de 12 a 21 años inscrita inicial en Básicos</t>
  </si>
  <si>
    <t>10as Población de 12 a 21 años inscritos inicial Básicos Hombre</t>
  </si>
  <si>
    <t>10at Población de 12 a 21 años inscritos inicial Básicos Mujer</t>
  </si>
  <si>
    <t>10au Población de 12 a 21 años inscritos inicial Básicos Urbano</t>
  </si>
  <si>
    <t>11k Población de 12 a 21 años inscrita final en Básicos</t>
  </si>
  <si>
    <t>11l Población de 12 a 21 años inscritos final Básicos Hombre</t>
  </si>
  <si>
    <t>11m Población de 12 a 21 años inscritos final Básicos Mujer</t>
  </si>
  <si>
    <t>11n Población de 12 a 21 años inscritos final Básicos Urbano</t>
  </si>
  <si>
    <t>11o Población de 12 a 21 años inscritos final Básicos Rural</t>
  </si>
  <si>
    <t>10bi Población de 15 a 21 años inscrita inicial en Diversificado</t>
  </si>
  <si>
    <t>10bk Población de 15 a 21 años inscrita inicial en Diversificado Hombre</t>
  </si>
  <si>
    <t>10bl Población de 15 a 21 años inscrita inicial en Diversificado Mujer</t>
  </si>
  <si>
    <t>10bm Población de 15 a 21 años inscrita inicial en Diversificado Urbano</t>
  </si>
  <si>
    <t>10bn Población de 15 a 21 años inscrita inicial en Diversificado Rural</t>
  </si>
  <si>
    <t>11p Población de 15 a 21 años inscrita final en Diversificado</t>
  </si>
  <si>
    <t>11q Población de 15 a 21 años inscrita final en Diversificado Hombre</t>
  </si>
  <si>
    <t>11r Población de 15 a 21 años inscrita final en Diversificado Mujer</t>
  </si>
  <si>
    <t>11s Población de 15 a 21 años inscrita final en Diversificado Urbano</t>
  </si>
  <si>
    <t>11t Población de 15 a 21 años inscrita final en Diversificado Rural</t>
  </si>
  <si>
    <t>11u Tasa Retención Preprimaria</t>
  </si>
  <si>
    <t>11v Tasa Retención Preprimaria Hombre</t>
  </si>
  <si>
    <t>11w Tasa Retención Preprimaria Mujer</t>
  </si>
  <si>
    <t>11x Tasa Retención Preprimaria Urbano</t>
  </si>
  <si>
    <t>11y Tasa Retención Preprimaria Rural</t>
  </si>
  <si>
    <t>11z Tasa de Deserción Preprimaria</t>
  </si>
  <si>
    <t>11aa Tasa de Deserción Preprimaria Hombre</t>
  </si>
  <si>
    <t>11ab Tasa de Deserción Preprimaria Mujer</t>
  </si>
  <si>
    <t>11ac Tasa de Deserción Preprimaria Urbano</t>
  </si>
  <si>
    <t>11ad Tasa de Deserción Preprimaria Rural</t>
  </si>
  <si>
    <t>11ae Tasa Retención Primaria</t>
  </si>
  <si>
    <t>11af Tasa Retención Primaria Hombre</t>
  </si>
  <si>
    <t>11ag Tasa Retención Primaria Mujer</t>
  </si>
  <si>
    <t>11ah Tasa Retención Primaria Urbano</t>
  </si>
  <si>
    <t>11ai Tasa Retención Primaria Rural</t>
  </si>
  <si>
    <t>11aj Tasa de Deserción Primaria</t>
  </si>
  <si>
    <t>11ak Tasa de Deserción Primaria Hombre</t>
  </si>
  <si>
    <t>11al Tasa de Deserción Primaria Mujer</t>
  </si>
  <si>
    <t>11am Tasa de Deserción Primaria Urbano</t>
  </si>
  <si>
    <t>11an Tasa de Deserción Primaria Rural</t>
  </si>
  <si>
    <t>11ao Tasa Retención Básicos</t>
  </si>
  <si>
    <t>11ap Tasa Retención Básicos Hombre</t>
  </si>
  <si>
    <t>11aq Tasa Retención Básicos Mujer</t>
  </si>
  <si>
    <t>11ar Tasa Retención Básicos Urbano</t>
  </si>
  <si>
    <t>11as Tasa Retención Básicos Rural</t>
  </si>
  <si>
    <t>11at Tasa de Deserción Básicos</t>
  </si>
  <si>
    <t>11au Tasa de Deserción Básicos Hombre</t>
  </si>
  <si>
    <t>11av Tasa de Deserción Básicos Mujer</t>
  </si>
  <si>
    <t>11aw Tasa de Deserción Básicos Urbano</t>
  </si>
  <si>
    <t>11ax Tasa de Deserción Básicos Rural</t>
  </si>
  <si>
    <t>11ay Tasa Retención Diversificado</t>
  </si>
  <si>
    <t>11az Tasa Retención Deversificado Hombre</t>
  </si>
  <si>
    <t>11ba Tasa Retención Diversificado Mujer</t>
  </si>
  <si>
    <t>11bb Tasa Retención Diversificado Urbano</t>
  </si>
  <si>
    <t>11bcTasa Retención Diversificado Rural</t>
  </si>
  <si>
    <t>11bd Tasa de Deserción Diversificado</t>
  </si>
  <si>
    <t>11be Tasa de Deserción Diversificado Hombre</t>
  </si>
  <si>
    <t>11bf Tasa de Deserción Diversificado Mujer</t>
  </si>
  <si>
    <t>11bg Tasa de Deserción Diversificado Urbano</t>
  </si>
  <si>
    <t>11bh Tasa de Deserción Diversificado Rural</t>
  </si>
  <si>
    <t>3A14PP</t>
  </si>
  <si>
    <t>3A14PP_H</t>
  </si>
  <si>
    <t>3A14PP_M</t>
  </si>
  <si>
    <t>3A14PP_UR</t>
  </si>
  <si>
    <t>3A14PP_RU</t>
  </si>
  <si>
    <t>3A14PPF</t>
  </si>
  <si>
    <t>3A14PPF_H</t>
  </si>
  <si>
    <t>3A14PPF_M</t>
  </si>
  <si>
    <t>3A14PPF_UR</t>
  </si>
  <si>
    <t>3A14PPF_RU</t>
  </si>
  <si>
    <t>6A15PR</t>
  </si>
  <si>
    <t>6A15PR_H</t>
  </si>
  <si>
    <t>6A15PR_M</t>
  </si>
  <si>
    <t>6A15PR_UR</t>
  </si>
  <si>
    <t>6A15PR_RU</t>
  </si>
  <si>
    <t>6A15PRF</t>
  </si>
  <si>
    <t>6A15PRF_H</t>
  </si>
  <si>
    <t>6A15PRF_M</t>
  </si>
  <si>
    <t>6A15PRF_UR</t>
  </si>
  <si>
    <t>6A15PRF_RU</t>
  </si>
  <si>
    <t>12A21BA</t>
  </si>
  <si>
    <t>12A21BA_H</t>
  </si>
  <si>
    <t>12A21BA_M</t>
  </si>
  <si>
    <t>12A21BA_UR</t>
  </si>
  <si>
    <t>12A21BA_RU</t>
  </si>
  <si>
    <t>12A21BAF</t>
  </si>
  <si>
    <t>12A21BAF_H</t>
  </si>
  <si>
    <t>12A21BAF_M</t>
  </si>
  <si>
    <t>12A21BAFUR</t>
  </si>
  <si>
    <t>12A21BAFRU</t>
  </si>
  <si>
    <t>15A21DV</t>
  </si>
  <si>
    <t>15A21DV_H</t>
  </si>
  <si>
    <t>15A21DV_M</t>
  </si>
  <si>
    <t>15A21DV_UR</t>
  </si>
  <si>
    <t>15A21DV_RU</t>
  </si>
  <si>
    <t>15A21DVF</t>
  </si>
  <si>
    <t>15A21DVF_H</t>
  </si>
  <si>
    <t>15A21DVF_M</t>
  </si>
  <si>
    <t>15A21DVFUR</t>
  </si>
  <si>
    <t>15A21DVFRU</t>
  </si>
  <si>
    <t>RET_PP</t>
  </si>
  <si>
    <t>RET_PPH</t>
  </si>
  <si>
    <t>RET_PPM</t>
  </si>
  <si>
    <t>RET_PPUR</t>
  </si>
  <si>
    <t>RET_PPRU</t>
  </si>
  <si>
    <t>DES_PP</t>
  </si>
  <si>
    <t>DES_PPH</t>
  </si>
  <si>
    <t>DES_PPM</t>
  </si>
  <si>
    <t>DES_PPRU</t>
  </si>
  <si>
    <t>RET_PR</t>
  </si>
  <si>
    <t>RET_PRH</t>
  </si>
  <si>
    <t>RET_PRM</t>
  </si>
  <si>
    <t>RET_PRUR</t>
  </si>
  <si>
    <t>RET_PRRU</t>
  </si>
  <si>
    <t>DES_PR</t>
  </si>
  <si>
    <t>DES_PRH</t>
  </si>
  <si>
    <t>DES_PRM</t>
  </si>
  <si>
    <t>DES_PRUR</t>
  </si>
  <si>
    <t>DES_PRRU</t>
  </si>
  <si>
    <t>RET_BA</t>
  </si>
  <si>
    <t>RET_BAH</t>
  </si>
  <si>
    <t>RET_BAM</t>
  </si>
  <si>
    <t>RET_BAUR</t>
  </si>
  <si>
    <t>RET_BARU</t>
  </si>
  <si>
    <t>DES_BA</t>
  </si>
  <si>
    <t>DES_BAH</t>
  </si>
  <si>
    <t>DES_BAM</t>
  </si>
  <si>
    <t>DES_BAUR</t>
  </si>
  <si>
    <t>DES_BARU</t>
  </si>
  <si>
    <t>RET_DV</t>
  </si>
  <si>
    <t>RET_DVH</t>
  </si>
  <si>
    <t>RET_DVM</t>
  </si>
  <si>
    <t>RET_DVUR</t>
  </si>
  <si>
    <t>RET_DVRU</t>
  </si>
  <si>
    <t>DES_DV</t>
  </si>
  <si>
    <t>DES_DVH</t>
  </si>
  <si>
    <t>DES_DVM</t>
  </si>
  <si>
    <t>DES_DVUR</t>
  </si>
  <si>
    <t>DES_DVRU</t>
  </si>
  <si>
    <t>Tasa de deserción: [(inscripción inicial - inscripción final) / inscripción inicial] * 100</t>
  </si>
  <si>
    <t>10f Población de 3 a 14 años inscritos inicial preprimaria</t>
  </si>
  <si>
    <t>10h Población de 3 a 14 años inscritos inial preprimaria Hombre</t>
  </si>
  <si>
    <t>10i Población de 3 a 14 años inscritos preprimaria Mujer</t>
  </si>
  <si>
    <t>10j Población de 3 a 14 años inscritos inicial preprimaria Urbano</t>
  </si>
  <si>
    <t>10k Población de 3 a 14 años inscritos preprimaria Rural</t>
  </si>
  <si>
    <t>10av Población de 12 a 21 años inscritos inicial Básicos Rural</t>
  </si>
  <si>
    <t>DES_PPUR</t>
  </si>
  <si>
    <t>Tasa de retención intra anual: (total inscritos final / tota inscritos inicial * 100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</si>
</sst>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#,##0.00;[Red]#,##0.00"/>
    <numFmt numFmtId="174" formatCode="#,##0;[Red]#,##0"/>
    <numFmt numFmtId="175" formatCode="0.0%"/>
    <numFmt numFmtId="176" formatCode="0;[Red]0"/>
    <numFmt numFmtId="177" formatCode="_(* #,##0.0_);_(* \(#,##0.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Book Antiqua"/>
      <family val="1"/>
    </font>
    <font>
      <sz val="9"/>
      <name val="Century"/>
      <family val="1"/>
    </font>
    <font>
      <i/>
      <sz val="8"/>
      <name val="Tahom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4" fontId="6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10" fontId="6" fillId="0" borderId="0" xfId="0" applyNumberFormat="1" applyFont="1" applyAlignment="1">
      <alignment/>
    </xf>
    <xf numFmtId="175" fontId="6" fillId="0" borderId="0" xfId="0" applyNumberFormat="1" applyFont="1" applyAlignment="1">
      <alignment horizontal="center" vertical="center" wrapText="1"/>
    </xf>
    <xf numFmtId="175" fontId="7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NumberFormat="1" applyFont="1" applyAlignment="1">
      <alignment/>
    </xf>
    <xf numFmtId="49" fontId="1" fillId="2" borderId="3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" fillId="2" borderId="3" xfId="0" applyFont="1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7" xfId="0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  <xf numFmtId="0" fontId="8" fillId="3" borderId="3" xfId="0" applyFont="1" applyFill="1" applyBorder="1" applyAlignment="1">
      <alignment/>
    </xf>
    <xf numFmtId="0" fontId="1" fillId="3" borderId="3" xfId="0" applyNumberFormat="1" applyFont="1" applyFill="1" applyBorder="1" applyAlignment="1">
      <alignment horizontal="right"/>
    </xf>
    <xf numFmtId="0" fontId="1" fillId="3" borderId="3" xfId="0" applyNumberFormat="1" applyFont="1" applyFill="1" applyBorder="1" applyAlignment="1">
      <alignment horizontal="right" vertical="center" wrapText="1"/>
    </xf>
    <xf numFmtId="0" fontId="1" fillId="3" borderId="3" xfId="0" applyNumberFormat="1" applyFont="1" applyFill="1" applyBorder="1" applyAlignment="1">
      <alignment/>
    </xf>
    <xf numFmtId="2" fontId="1" fillId="3" borderId="3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vertical="center"/>
    </xf>
    <xf numFmtId="0" fontId="4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9" xfId="0" applyFill="1" applyBorder="1" applyAlignment="1">
      <alignment wrapText="1"/>
    </xf>
    <xf numFmtId="49" fontId="1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0" fillId="0" borderId="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16" fontId="5" fillId="2" borderId="3" xfId="0" applyNumberFormat="1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7"/>
  <sheetViews>
    <sheetView showGridLines="0" tabSelected="1" workbookViewId="0" topLeftCell="A1">
      <selection activeCell="AF100" sqref="AF21:AF100"/>
    </sheetView>
  </sheetViews>
  <sheetFormatPr defaultColWidth="11.421875" defaultRowHeight="12.75"/>
  <cols>
    <col min="1" max="4" width="2.7109375" style="0" customWidth="1"/>
    <col min="5" max="5" width="3.28125" style="0" customWidth="1"/>
    <col min="6" max="6" width="2.7109375" style="0" customWidth="1"/>
    <col min="7" max="7" width="3.421875" style="0" customWidth="1"/>
    <col min="8" max="8" width="4.57421875" style="0" customWidth="1"/>
    <col min="9" max="9" width="3.7109375" style="0" customWidth="1"/>
    <col min="10" max="10" width="5.140625" style="0" customWidth="1"/>
    <col min="11" max="11" width="28.421875" style="0" customWidth="1"/>
    <col min="12" max="12" width="14.57421875" style="0" customWidth="1"/>
    <col min="13" max="13" width="11.00390625" style="0" bestFit="1" customWidth="1"/>
    <col min="14" max="14" width="12.00390625" style="0" customWidth="1"/>
    <col min="15" max="15" width="12.421875" style="0" customWidth="1"/>
    <col min="16" max="16" width="11.7109375" style="0" customWidth="1"/>
    <col min="17" max="17" width="10.8515625" style="0" customWidth="1"/>
    <col min="18" max="18" width="15.57421875" style="0" customWidth="1"/>
    <col min="19" max="19" width="12.00390625" style="0" customWidth="1"/>
    <col min="20" max="20" width="11.28125" style="0" customWidth="1"/>
    <col min="21" max="21" width="11.7109375" style="0" customWidth="1"/>
    <col min="22" max="22" width="11.140625" style="0" customWidth="1"/>
    <col min="23" max="23" width="13.00390625" style="0" customWidth="1"/>
    <col min="24" max="24" width="12.57421875" style="0" customWidth="1"/>
    <col min="25" max="25" width="10.57421875" style="0" customWidth="1"/>
    <col min="26" max="26" width="10.421875" style="0" customWidth="1"/>
    <col min="27" max="27" width="10.00390625" style="0" bestFit="1" customWidth="1"/>
    <col min="28" max="28" width="12.28125" style="0" customWidth="1"/>
    <col min="29" max="29" width="11.28125" style="0" customWidth="1"/>
    <col min="30" max="30" width="10.8515625" style="0" customWidth="1"/>
    <col min="31" max="36" width="10.7109375" style="0" customWidth="1"/>
    <col min="37" max="37" width="13.7109375" style="0" customWidth="1"/>
    <col min="38" max="41" width="10.7109375" style="0" customWidth="1"/>
    <col min="42" max="42" width="5.00390625" style="0" bestFit="1" customWidth="1"/>
    <col min="43" max="16384" width="2.7109375" style="0" customWidth="1"/>
  </cols>
  <sheetData>
    <row r="1" spans="1:16" s="11" customFormat="1" ht="12">
      <c r="A1" s="73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11" customFormat="1" ht="12">
      <c r="A2" s="73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11" customFormat="1" ht="12">
      <c r="A3" s="73" t="s">
        <v>31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11" customFormat="1" ht="12">
      <c r="A4" s="73" t="s">
        <v>32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="11" customFormat="1" ht="12"/>
    <row r="6" spans="1:12" s="11" customFormat="1" ht="12">
      <c r="A6" s="59" t="s">
        <v>1</v>
      </c>
      <c r="B6" s="60"/>
      <c r="C6" s="60"/>
      <c r="D6" s="60"/>
      <c r="E6" s="60"/>
      <c r="F6" s="12"/>
      <c r="G6" s="13"/>
      <c r="H6" s="13"/>
      <c r="J6" s="79" t="s">
        <v>29</v>
      </c>
      <c r="K6" s="60"/>
      <c r="L6" s="25"/>
    </row>
    <row r="7" spans="10:16" s="11" customFormat="1" ht="12">
      <c r="J7" s="14"/>
      <c r="K7" s="14"/>
      <c r="L7" s="14"/>
      <c r="M7" s="14"/>
      <c r="N7" s="14"/>
      <c r="O7" s="14"/>
      <c r="P7" s="14"/>
    </row>
    <row r="8" spans="2:19" s="29" customFormat="1" ht="12.75" customHeight="1">
      <c r="B8" s="32" t="s">
        <v>2</v>
      </c>
      <c r="C8" s="33"/>
      <c r="D8" s="33"/>
      <c r="E8" s="33"/>
      <c r="F8" s="33"/>
      <c r="G8" s="33"/>
      <c r="H8" s="33"/>
      <c r="I8" s="33"/>
      <c r="J8" s="33"/>
      <c r="K8" s="75" t="s">
        <v>55</v>
      </c>
      <c r="L8" s="75"/>
      <c r="M8" s="75"/>
      <c r="N8" s="75"/>
      <c r="O8" s="75"/>
      <c r="P8" s="75"/>
      <c r="Q8" s="75"/>
      <c r="R8" s="76"/>
      <c r="S8" s="34"/>
    </row>
    <row r="9" spans="2:19" s="35" customFormat="1" ht="12.75" customHeight="1">
      <c r="B9" s="36" t="s">
        <v>26</v>
      </c>
      <c r="C9" s="37"/>
      <c r="D9" s="37"/>
      <c r="E9" s="37"/>
      <c r="F9" s="37"/>
      <c r="G9" s="37"/>
      <c r="H9" s="37"/>
      <c r="I9" s="37"/>
      <c r="J9" s="37"/>
      <c r="K9" s="77" t="s">
        <v>57</v>
      </c>
      <c r="L9" s="77"/>
      <c r="M9" s="77"/>
      <c r="N9" s="77"/>
      <c r="O9" s="77"/>
      <c r="P9" s="77"/>
      <c r="Q9" s="77"/>
      <c r="R9" s="78"/>
      <c r="S9" s="38"/>
    </row>
    <row r="10" spans="2:19" s="35" customFormat="1" ht="12.75" customHeight="1">
      <c r="B10" s="36"/>
      <c r="C10" s="37"/>
      <c r="D10" s="37"/>
      <c r="E10" s="37"/>
      <c r="F10" s="37"/>
      <c r="G10" s="37"/>
      <c r="H10" s="37"/>
      <c r="I10" s="37"/>
      <c r="J10" s="37"/>
      <c r="K10" s="77" t="s">
        <v>56</v>
      </c>
      <c r="L10" s="77"/>
      <c r="M10" s="77"/>
      <c r="N10" s="77"/>
      <c r="O10" s="77"/>
      <c r="P10" s="77"/>
      <c r="Q10" s="77"/>
      <c r="R10" s="78"/>
      <c r="S10" s="38"/>
    </row>
    <row r="11" spans="2:19" s="29" customFormat="1" ht="12">
      <c r="B11" s="39" t="s">
        <v>3</v>
      </c>
      <c r="C11" s="40"/>
      <c r="D11" s="40"/>
      <c r="E11" s="40"/>
      <c r="F11" s="40"/>
      <c r="G11" s="40"/>
      <c r="H11" s="40"/>
      <c r="I11" s="40"/>
      <c r="J11" s="40"/>
      <c r="K11" s="63" t="s">
        <v>22</v>
      </c>
      <c r="L11" s="63"/>
      <c r="M11" s="63"/>
      <c r="N11" s="63"/>
      <c r="O11" s="63"/>
      <c r="P11" s="63"/>
      <c r="Q11" s="63"/>
      <c r="R11" s="64"/>
      <c r="S11" s="41"/>
    </row>
    <row r="12" spans="2:19" s="29" customFormat="1" ht="12.75" customHeight="1">
      <c r="B12" s="39" t="s">
        <v>58</v>
      </c>
      <c r="C12" s="40"/>
      <c r="D12" s="40"/>
      <c r="E12" s="40"/>
      <c r="F12" s="40"/>
      <c r="G12" s="40"/>
      <c r="H12" s="40"/>
      <c r="I12" s="40"/>
      <c r="J12" s="40"/>
      <c r="K12" s="66">
        <v>2005</v>
      </c>
      <c r="L12" s="66"/>
      <c r="M12" s="66"/>
      <c r="N12" s="66"/>
      <c r="O12" s="66"/>
      <c r="P12" s="66"/>
      <c r="Q12" s="66"/>
      <c r="R12" s="67"/>
      <c r="S12" s="41"/>
    </row>
    <row r="13" spans="2:38" s="29" customFormat="1" ht="12">
      <c r="B13" s="39" t="s">
        <v>4</v>
      </c>
      <c r="C13" s="40"/>
      <c r="D13" s="40"/>
      <c r="E13" s="40"/>
      <c r="F13" s="40"/>
      <c r="G13" s="40"/>
      <c r="H13" s="40"/>
      <c r="I13" s="40"/>
      <c r="J13" s="40"/>
      <c r="K13" s="63" t="s">
        <v>27</v>
      </c>
      <c r="L13" s="63"/>
      <c r="M13" s="63"/>
      <c r="N13" s="63"/>
      <c r="O13" s="63"/>
      <c r="P13" s="63"/>
      <c r="Q13" s="63"/>
      <c r="R13" s="64"/>
      <c r="AG13" s="42"/>
      <c r="AI13" s="42"/>
      <c r="AJ13" s="42"/>
      <c r="AK13" s="42"/>
      <c r="AL13" s="42"/>
    </row>
    <row r="14" spans="2:19" s="43" customFormat="1" ht="12">
      <c r="B14" s="39" t="s">
        <v>59</v>
      </c>
      <c r="C14" s="40"/>
      <c r="D14" s="40"/>
      <c r="E14" s="40"/>
      <c r="F14" s="40"/>
      <c r="G14" s="40"/>
      <c r="H14" s="40"/>
      <c r="I14" s="40"/>
      <c r="J14" s="40"/>
      <c r="K14" s="44" t="s">
        <v>60</v>
      </c>
      <c r="L14" s="44"/>
      <c r="M14" s="44"/>
      <c r="N14" s="44"/>
      <c r="O14" s="44"/>
      <c r="P14" s="44"/>
      <c r="Q14" s="44"/>
      <c r="R14" s="45"/>
      <c r="S14" s="44"/>
    </row>
    <row r="15" spans="2:19" s="43" customFormat="1" ht="12">
      <c r="B15" s="46" t="s">
        <v>61</v>
      </c>
      <c r="C15" s="47"/>
      <c r="D15" s="47"/>
      <c r="E15" s="47"/>
      <c r="F15" s="47"/>
      <c r="G15" s="47"/>
      <c r="H15" s="47"/>
      <c r="I15" s="47"/>
      <c r="J15" s="47"/>
      <c r="K15" s="48" t="s">
        <v>62</v>
      </c>
      <c r="L15" s="48"/>
      <c r="M15" s="48"/>
      <c r="N15" s="48"/>
      <c r="O15" s="48"/>
      <c r="P15" s="48"/>
      <c r="Q15" s="48"/>
      <c r="R15" s="49"/>
      <c r="S15" s="44"/>
    </row>
    <row r="16" spans="2:31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2" ht="12.7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16"/>
      <c r="M17" s="65" t="s">
        <v>6</v>
      </c>
      <c r="N17" s="65" t="s">
        <v>7</v>
      </c>
      <c r="O17" s="65" t="s">
        <v>8</v>
      </c>
      <c r="P17" s="65" t="s">
        <v>9</v>
      </c>
      <c r="Q17" s="65" t="s">
        <v>10</v>
      </c>
      <c r="R17" s="65" t="s">
        <v>11</v>
      </c>
      <c r="S17" s="65" t="s">
        <v>12</v>
      </c>
      <c r="T17" s="65" t="s">
        <v>13</v>
      </c>
      <c r="U17" s="65" t="s">
        <v>14</v>
      </c>
      <c r="V17" s="65" t="s">
        <v>15</v>
      </c>
      <c r="W17" s="65" t="s">
        <v>16</v>
      </c>
      <c r="X17" s="65" t="s">
        <v>17</v>
      </c>
      <c r="Y17" s="65" t="s">
        <v>18</v>
      </c>
      <c r="Z17" s="65" t="s">
        <v>23</v>
      </c>
      <c r="AA17" s="65" t="s">
        <v>24</v>
      </c>
      <c r="AB17" s="65" t="s">
        <v>25</v>
      </c>
      <c r="AC17" s="65" t="s">
        <v>19</v>
      </c>
      <c r="AD17" s="65" t="s">
        <v>20</v>
      </c>
      <c r="AE17" s="65" t="s">
        <v>21</v>
      </c>
      <c r="AF17" s="65" t="s">
        <v>33</v>
      </c>
    </row>
    <row r="18" spans="2:32" ht="12.75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17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</row>
    <row r="19" spans="2:32" s="15" customFormat="1" ht="12.75">
      <c r="B19" s="72" t="s">
        <v>5</v>
      </c>
      <c r="C19" s="72"/>
      <c r="D19" s="72"/>
      <c r="E19" s="72"/>
      <c r="F19" s="72"/>
      <c r="G19" s="72"/>
      <c r="H19" s="72"/>
      <c r="I19" s="72"/>
      <c r="J19" s="72"/>
      <c r="K19" s="72"/>
      <c r="L19" s="30" t="s">
        <v>54</v>
      </c>
      <c r="M19" s="31" t="s">
        <v>34</v>
      </c>
      <c r="N19" s="31" t="s">
        <v>35</v>
      </c>
      <c r="O19" s="31" t="s">
        <v>36</v>
      </c>
      <c r="P19" s="31" t="s">
        <v>37</v>
      </c>
      <c r="Q19" s="31" t="s">
        <v>38</v>
      </c>
      <c r="R19" s="31" t="s">
        <v>39</v>
      </c>
      <c r="S19" s="31" t="s">
        <v>40</v>
      </c>
      <c r="T19" s="31" t="s">
        <v>41</v>
      </c>
      <c r="U19" s="31" t="s">
        <v>42</v>
      </c>
      <c r="V19" s="31" t="s">
        <v>43</v>
      </c>
      <c r="W19" s="31" t="s">
        <v>44</v>
      </c>
      <c r="X19" s="31" t="s">
        <v>45</v>
      </c>
      <c r="Y19" s="31" t="s">
        <v>46</v>
      </c>
      <c r="Z19" s="31" t="s">
        <v>47</v>
      </c>
      <c r="AA19" s="31" t="s">
        <v>48</v>
      </c>
      <c r="AB19" s="31" t="s">
        <v>49</v>
      </c>
      <c r="AC19" s="31" t="s">
        <v>50</v>
      </c>
      <c r="AD19" s="31" t="s">
        <v>51</v>
      </c>
      <c r="AE19" s="31" t="s">
        <v>52</v>
      </c>
      <c r="AF19" s="28" t="s">
        <v>53</v>
      </c>
    </row>
    <row r="20" spans="2:41" s="1" customFormat="1" ht="12.75">
      <c r="B20" s="8"/>
      <c r="C20" s="9"/>
      <c r="D20" s="9"/>
      <c r="E20" s="9"/>
      <c r="F20" s="9"/>
      <c r="G20" s="9"/>
      <c r="H20" s="9"/>
      <c r="I20" s="9"/>
      <c r="J20" s="9"/>
      <c r="K20" s="7"/>
      <c r="L20" s="7"/>
      <c r="M20" s="4"/>
      <c r="N20" s="4"/>
      <c r="O20" s="4"/>
      <c r="P20" s="5"/>
      <c r="Q20" s="5"/>
      <c r="R20" s="4"/>
      <c r="S20" s="4"/>
      <c r="T20" s="4"/>
      <c r="U20" s="4"/>
      <c r="V20" s="4"/>
      <c r="W20" s="4"/>
      <c r="X20" s="6"/>
      <c r="Y20" s="6"/>
      <c r="Z20" s="4"/>
      <c r="AA20" s="4"/>
      <c r="AB20" s="4"/>
      <c r="AC20" s="4"/>
      <c r="AD20" s="4"/>
      <c r="AE20" s="4"/>
      <c r="AF20" s="10"/>
      <c r="AG20" s="2"/>
      <c r="AH20" s="2"/>
      <c r="AI20" s="2"/>
      <c r="AJ20" s="2"/>
      <c r="AK20" s="2"/>
      <c r="AL20" s="2"/>
      <c r="AM20" s="2"/>
      <c r="AN20" s="2"/>
      <c r="AO20" s="2"/>
    </row>
    <row r="21" spans="2:32" s="27" customFormat="1" ht="12.75" customHeight="1">
      <c r="B21" s="68" t="s">
        <v>217</v>
      </c>
      <c r="C21" s="69"/>
      <c r="D21" s="69"/>
      <c r="E21" s="69"/>
      <c r="F21" s="69"/>
      <c r="G21" s="69"/>
      <c r="H21" s="69"/>
      <c r="I21" s="69"/>
      <c r="J21" s="69"/>
      <c r="K21" s="70"/>
      <c r="L21" s="50" t="s">
        <v>137</v>
      </c>
      <c r="M21" s="51">
        <v>3531</v>
      </c>
      <c r="N21" s="51">
        <v>217</v>
      </c>
      <c r="O21" s="52">
        <v>182</v>
      </c>
      <c r="P21" s="52">
        <v>663</v>
      </c>
      <c r="Q21" s="52">
        <v>2954</v>
      </c>
      <c r="R21" s="52">
        <v>1958</v>
      </c>
      <c r="S21" s="52">
        <v>395</v>
      </c>
      <c r="T21" s="52">
        <v>188</v>
      </c>
      <c r="U21" s="52">
        <v>404</v>
      </c>
      <c r="V21" s="52">
        <v>636</v>
      </c>
      <c r="W21" s="52">
        <v>217</v>
      </c>
      <c r="X21" s="52">
        <v>409</v>
      </c>
      <c r="Y21" s="52">
        <v>811</v>
      </c>
      <c r="Z21" s="52">
        <v>323</v>
      </c>
      <c r="AA21" s="52">
        <v>313</v>
      </c>
      <c r="AB21" s="52">
        <v>168</v>
      </c>
      <c r="AC21" s="52">
        <v>589</v>
      </c>
      <c r="AD21" s="52">
        <v>484</v>
      </c>
      <c r="AE21" s="52">
        <v>1213</v>
      </c>
      <c r="AF21" s="53">
        <f aca="true" t="shared" si="0" ref="AF21:AF60">SUM(M21:AE21)</f>
        <v>15655</v>
      </c>
    </row>
    <row r="22" spans="2:32" s="27" customFormat="1" ht="12.75" customHeight="1">
      <c r="B22" s="68" t="s">
        <v>218</v>
      </c>
      <c r="C22" s="69"/>
      <c r="D22" s="69"/>
      <c r="E22" s="69"/>
      <c r="F22" s="69"/>
      <c r="G22" s="69"/>
      <c r="H22" s="69"/>
      <c r="I22" s="69"/>
      <c r="J22" s="69"/>
      <c r="K22" s="70"/>
      <c r="L22" s="50" t="s">
        <v>138</v>
      </c>
      <c r="M22" s="51">
        <v>1812</v>
      </c>
      <c r="N22" s="51">
        <v>103</v>
      </c>
      <c r="O22" s="52">
        <v>98</v>
      </c>
      <c r="P22" s="52">
        <v>324</v>
      </c>
      <c r="Q22" s="52">
        <v>1547</v>
      </c>
      <c r="R22" s="52">
        <v>1037</v>
      </c>
      <c r="S22" s="52">
        <v>212</v>
      </c>
      <c r="T22" s="52">
        <v>106</v>
      </c>
      <c r="U22" s="52">
        <v>185</v>
      </c>
      <c r="V22" s="52">
        <v>309</v>
      </c>
      <c r="W22" s="52">
        <v>111</v>
      </c>
      <c r="X22" s="52">
        <v>192</v>
      </c>
      <c r="Y22" s="52">
        <v>400</v>
      </c>
      <c r="Z22" s="52">
        <v>172</v>
      </c>
      <c r="AA22" s="52">
        <v>152</v>
      </c>
      <c r="AB22" s="52">
        <v>78</v>
      </c>
      <c r="AC22" s="52">
        <v>287</v>
      </c>
      <c r="AD22" s="52">
        <v>266</v>
      </c>
      <c r="AE22" s="52">
        <v>612</v>
      </c>
      <c r="AF22" s="53">
        <f t="shared" si="0"/>
        <v>8003</v>
      </c>
    </row>
    <row r="23" spans="2:32" s="27" customFormat="1" ht="12.75" customHeight="1">
      <c r="B23" s="68" t="s">
        <v>219</v>
      </c>
      <c r="C23" s="69"/>
      <c r="D23" s="69"/>
      <c r="E23" s="69"/>
      <c r="F23" s="69"/>
      <c r="G23" s="69"/>
      <c r="H23" s="69"/>
      <c r="I23" s="69"/>
      <c r="J23" s="69"/>
      <c r="K23" s="70"/>
      <c r="L23" s="50" t="s">
        <v>139</v>
      </c>
      <c r="M23" s="51">
        <v>1719</v>
      </c>
      <c r="N23" s="51">
        <v>114</v>
      </c>
      <c r="O23" s="52">
        <v>84</v>
      </c>
      <c r="P23" s="52">
        <v>339</v>
      </c>
      <c r="Q23" s="52">
        <v>1407</v>
      </c>
      <c r="R23" s="52">
        <v>921</v>
      </c>
      <c r="S23" s="52">
        <v>183</v>
      </c>
      <c r="T23" s="52">
        <v>82</v>
      </c>
      <c r="U23" s="52">
        <v>219</v>
      </c>
      <c r="V23" s="52">
        <v>327</v>
      </c>
      <c r="W23" s="52">
        <v>106</v>
      </c>
      <c r="X23" s="52">
        <v>217</v>
      </c>
      <c r="Y23" s="52">
        <v>411</v>
      </c>
      <c r="Z23" s="52">
        <v>151</v>
      </c>
      <c r="AA23" s="52">
        <v>161</v>
      </c>
      <c r="AB23" s="52">
        <v>90</v>
      </c>
      <c r="AC23" s="52">
        <v>302</v>
      </c>
      <c r="AD23" s="52">
        <v>218</v>
      </c>
      <c r="AE23" s="52">
        <v>601</v>
      </c>
      <c r="AF23" s="53">
        <f t="shared" si="0"/>
        <v>7652</v>
      </c>
    </row>
    <row r="24" spans="2:32" s="27" customFormat="1" ht="12.75" customHeight="1">
      <c r="B24" s="68" t="s">
        <v>220</v>
      </c>
      <c r="C24" s="69"/>
      <c r="D24" s="69"/>
      <c r="E24" s="69"/>
      <c r="F24" s="69"/>
      <c r="G24" s="69"/>
      <c r="H24" s="69"/>
      <c r="I24" s="69"/>
      <c r="J24" s="69"/>
      <c r="K24" s="70"/>
      <c r="L24" s="50" t="s">
        <v>140</v>
      </c>
      <c r="M24" s="51">
        <v>967</v>
      </c>
      <c r="N24" s="51">
        <v>82</v>
      </c>
      <c r="O24" s="52">
        <v>98</v>
      </c>
      <c r="P24" s="52">
        <v>103</v>
      </c>
      <c r="Q24" s="52">
        <v>236</v>
      </c>
      <c r="R24" s="52">
        <v>26</v>
      </c>
      <c r="S24" s="52">
        <v>188</v>
      </c>
      <c r="T24" s="52">
        <v>73</v>
      </c>
      <c r="U24" s="52">
        <v>98</v>
      </c>
      <c r="V24" s="52">
        <v>505</v>
      </c>
      <c r="W24" s="52">
        <v>185</v>
      </c>
      <c r="X24" s="52">
        <v>133</v>
      </c>
      <c r="Y24" s="52">
        <v>378</v>
      </c>
      <c r="Z24" s="52">
        <v>107</v>
      </c>
      <c r="AA24" s="52">
        <v>246</v>
      </c>
      <c r="AB24" s="52">
        <v>158</v>
      </c>
      <c r="AC24" s="52">
        <v>192</v>
      </c>
      <c r="AD24" s="52">
        <v>249</v>
      </c>
      <c r="AE24" s="52">
        <v>237</v>
      </c>
      <c r="AF24" s="53">
        <f t="shared" si="0"/>
        <v>4261</v>
      </c>
    </row>
    <row r="25" spans="2:32" s="27" customFormat="1" ht="12.75" customHeight="1">
      <c r="B25" s="68" t="s">
        <v>221</v>
      </c>
      <c r="C25" s="69"/>
      <c r="D25" s="69"/>
      <c r="E25" s="69"/>
      <c r="F25" s="69"/>
      <c r="G25" s="69"/>
      <c r="H25" s="69"/>
      <c r="I25" s="69"/>
      <c r="J25" s="69"/>
      <c r="K25" s="70"/>
      <c r="L25" s="50" t="s">
        <v>141</v>
      </c>
      <c r="M25" s="51">
        <v>2564</v>
      </c>
      <c r="N25" s="51">
        <v>135</v>
      </c>
      <c r="O25" s="52">
        <v>84</v>
      </c>
      <c r="P25" s="52">
        <v>560</v>
      </c>
      <c r="Q25" s="52">
        <v>2718</v>
      </c>
      <c r="R25" s="52">
        <v>1932</v>
      </c>
      <c r="S25" s="52">
        <v>207</v>
      </c>
      <c r="T25" s="52">
        <v>115</v>
      </c>
      <c r="U25" s="52">
        <v>306</v>
      </c>
      <c r="V25" s="52">
        <v>131</v>
      </c>
      <c r="W25" s="52">
        <v>32</v>
      </c>
      <c r="X25" s="52">
        <v>276</v>
      </c>
      <c r="Y25" s="52">
        <v>433</v>
      </c>
      <c r="Z25" s="52">
        <v>216</v>
      </c>
      <c r="AA25" s="52">
        <v>67</v>
      </c>
      <c r="AB25" s="52">
        <v>10</v>
      </c>
      <c r="AC25" s="52">
        <v>397</v>
      </c>
      <c r="AD25" s="52">
        <v>235</v>
      </c>
      <c r="AE25" s="52">
        <v>976</v>
      </c>
      <c r="AF25" s="53">
        <f t="shared" si="0"/>
        <v>11394</v>
      </c>
    </row>
    <row r="26" spans="2:41" s="19" customFormat="1" ht="12.75" customHeight="1">
      <c r="B26" s="68" t="s">
        <v>63</v>
      </c>
      <c r="C26" s="69"/>
      <c r="D26" s="69"/>
      <c r="E26" s="69"/>
      <c r="F26" s="69"/>
      <c r="G26" s="69"/>
      <c r="H26" s="69"/>
      <c r="I26" s="69"/>
      <c r="J26" s="69"/>
      <c r="K26" s="70"/>
      <c r="L26" s="50" t="s">
        <v>142</v>
      </c>
      <c r="M26" s="51">
        <v>3123</v>
      </c>
      <c r="N26" s="51">
        <v>169</v>
      </c>
      <c r="O26" s="51">
        <v>168</v>
      </c>
      <c r="P26" s="51">
        <v>589</v>
      </c>
      <c r="Q26" s="51">
        <v>2770</v>
      </c>
      <c r="R26" s="51">
        <v>1621</v>
      </c>
      <c r="S26" s="51">
        <v>320</v>
      </c>
      <c r="T26" s="51">
        <v>155</v>
      </c>
      <c r="U26" s="51">
        <v>355</v>
      </c>
      <c r="V26" s="51">
        <v>614</v>
      </c>
      <c r="W26" s="51">
        <v>215</v>
      </c>
      <c r="X26" s="51">
        <v>378</v>
      </c>
      <c r="Y26" s="51">
        <v>767</v>
      </c>
      <c r="Z26" s="51">
        <v>251</v>
      </c>
      <c r="AA26" s="51">
        <v>262</v>
      </c>
      <c r="AB26" s="51">
        <v>136</v>
      </c>
      <c r="AC26" s="51">
        <v>498</v>
      </c>
      <c r="AD26" s="51">
        <v>384</v>
      </c>
      <c r="AE26" s="51">
        <v>1050</v>
      </c>
      <c r="AF26" s="53">
        <f t="shared" si="0"/>
        <v>13825</v>
      </c>
      <c r="AG26" s="21"/>
      <c r="AH26" s="21"/>
      <c r="AI26" s="21"/>
      <c r="AJ26" s="21"/>
      <c r="AK26" s="21"/>
      <c r="AL26" s="21"/>
      <c r="AM26" s="21"/>
      <c r="AN26" s="21"/>
      <c r="AO26" s="21"/>
    </row>
    <row r="27" spans="2:41" s="19" customFormat="1" ht="12.75">
      <c r="B27" s="68" t="s">
        <v>64</v>
      </c>
      <c r="C27" s="71"/>
      <c r="D27" s="71"/>
      <c r="E27" s="71"/>
      <c r="F27" s="71"/>
      <c r="G27" s="71"/>
      <c r="H27" s="71"/>
      <c r="I27" s="71"/>
      <c r="J27" s="71"/>
      <c r="K27" s="71"/>
      <c r="L27" s="50" t="s">
        <v>143</v>
      </c>
      <c r="M27" s="51">
        <v>1591</v>
      </c>
      <c r="N27" s="51">
        <v>80</v>
      </c>
      <c r="O27" s="51">
        <v>91</v>
      </c>
      <c r="P27" s="51">
        <v>286</v>
      </c>
      <c r="Q27" s="51">
        <v>1441</v>
      </c>
      <c r="R27" s="51">
        <v>832</v>
      </c>
      <c r="S27" s="51">
        <v>163</v>
      </c>
      <c r="T27" s="51">
        <v>92</v>
      </c>
      <c r="U27" s="51">
        <v>158</v>
      </c>
      <c r="V27" s="51">
        <v>301</v>
      </c>
      <c r="W27" s="51">
        <v>111</v>
      </c>
      <c r="X27" s="51">
        <v>178</v>
      </c>
      <c r="Y27" s="51">
        <v>378</v>
      </c>
      <c r="Z27" s="51">
        <v>131</v>
      </c>
      <c r="AA27" s="51">
        <v>129</v>
      </c>
      <c r="AB27" s="51">
        <v>56</v>
      </c>
      <c r="AC27" s="51">
        <v>240</v>
      </c>
      <c r="AD27" s="51">
        <v>187</v>
      </c>
      <c r="AE27" s="51">
        <v>529</v>
      </c>
      <c r="AF27" s="53">
        <f t="shared" si="0"/>
        <v>6974</v>
      </c>
      <c r="AG27" s="21"/>
      <c r="AH27" s="21"/>
      <c r="AI27" s="21"/>
      <c r="AJ27" s="21"/>
      <c r="AK27" s="21"/>
      <c r="AL27" s="21"/>
      <c r="AM27" s="21"/>
      <c r="AN27" s="21"/>
      <c r="AO27" s="21"/>
    </row>
    <row r="28" spans="2:41" s="19" customFormat="1" ht="12.75">
      <c r="B28" s="68" t="s">
        <v>65</v>
      </c>
      <c r="C28" s="71"/>
      <c r="D28" s="71"/>
      <c r="E28" s="71"/>
      <c r="F28" s="71"/>
      <c r="G28" s="71"/>
      <c r="H28" s="71"/>
      <c r="I28" s="71"/>
      <c r="J28" s="71"/>
      <c r="K28" s="71"/>
      <c r="L28" s="50" t="s">
        <v>144</v>
      </c>
      <c r="M28" s="51">
        <v>1532</v>
      </c>
      <c r="N28" s="51">
        <v>89</v>
      </c>
      <c r="O28" s="51">
        <v>77</v>
      </c>
      <c r="P28" s="51">
        <v>303</v>
      </c>
      <c r="Q28" s="51">
        <v>1329</v>
      </c>
      <c r="R28" s="51">
        <v>789</v>
      </c>
      <c r="S28" s="51">
        <v>157</v>
      </c>
      <c r="T28" s="51">
        <v>63</v>
      </c>
      <c r="U28" s="51">
        <v>197</v>
      </c>
      <c r="V28" s="51">
        <v>313</v>
      </c>
      <c r="W28" s="51">
        <v>104</v>
      </c>
      <c r="X28" s="51">
        <v>200</v>
      </c>
      <c r="Y28" s="51">
        <v>389</v>
      </c>
      <c r="Z28" s="51">
        <v>120</v>
      </c>
      <c r="AA28" s="51">
        <v>133</v>
      </c>
      <c r="AB28" s="51">
        <v>80</v>
      </c>
      <c r="AC28" s="51">
        <v>258</v>
      </c>
      <c r="AD28" s="51">
        <v>197</v>
      </c>
      <c r="AE28" s="51">
        <v>521</v>
      </c>
      <c r="AF28" s="53">
        <f t="shared" si="0"/>
        <v>6851</v>
      </c>
      <c r="AG28" s="21"/>
      <c r="AH28" s="21"/>
      <c r="AI28" s="21"/>
      <c r="AJ28" s="21"/>
      <c r="AK28" s="21"/>
      <c r="AL28" s="21"/>
      <c r="AM28" s="21"/>
      <c r="AN28" s="21"/>
      <c r="AO28" s="21"/>
    </row>
    <row r="29" spans="2:41" s="19" customFormat="1" ht="12.75">
      <c r="B29" s="68" t="s">
        <v>66</v>
      </c>
      <c r="C29" s="71"/>
      <c r="D29" s="71"/>
      <c r="E29" s="71"/>
      <c r="F29" s="71"/>
      <c r="G29" s="71"/>
      <c r="H29" s="71"/>
      <c r="I29" s="71"/>
      <c r="J29" s="71"/>
      <c r="K29" s="71"/>
      <c r="L29" s="50" t="s">
        <v>145</v>
      </c>
      <c r="M29" s="51">
        <v>940</v>
      </c>
      <c r="N29" s="51">
        <v>81</v>
      </c>
      <c r="O29" s="51">
        <v>90</v>
      </c>
      <c r="P29" s="51">
        <v>96</v>
      </c>
      <c r="Q29" s="51">
        <v>217</v>
      </c>
      <c r="R29" s="51">
        <v>23</v>
      </c>
      <c r="S29" s="51">
        <v>154</v>
      </c>
      <c r="T29" s="51">
        <v>62</v>
      </c>
      <c r="U29" s="51">
        <v>88</v>
      </c>
      <c r="V29" s="51">
        <v>490</v>
      </c>
      <c r="W29" s="51">
        <v>183</v>
      </c>
      <c r="X29" s="51">
        <v>127</v>
      </c>
      <c r="Y29" s="51">
        <v>371</v>
      </c>
      <c r="Z29" s="51">
        <v>86</v>
      </c>
      <c r="AA29" s="51">
        <v>203</v>
      </c>
      <c r="AB29" s="51">
        <v>130</v>
      </c>
      <c r="AC29" s="51">
        <v>169</v>
      </c>
      <c r="AD29" s="51">
        <v>229</v>
      </c>
      <c r="AE29" s="51">
        <v>213</v>
      </c>
      <c r="AF29" s="53">
        <f t="shared" si="0"/>
        <v>3952</v>
      </c>
      <c r="AG29" s="21"/>
      <c r="AH29" s="21"/>
      <c r="AI29" s="21"/>
      <c r="AJ29" s="21"/>
      <c r="AK29" s="21"/>
      <c r="AL29" s="21"/>
      <c r="AM29" s="21"/>
      <c r="AN29" s="21"/>
      <c r="AO29" s="21"/>
    </row>
    <row r="30" spans="2:41" s="19" customFormat="1" ht="12.75">
      <c r="B30" s="68" t="s">
        <v>67</v>
      </c>
      <c r="C30" s="71"/>
      <c r="D30" s="71"/>
      <c r="E30" s="71"/>
      <c r="F30" s="71"/>
      <c r="G30" s="71"/>
      <c r="H30" s="71"/>
      <c r="I30" s="71"/>
      <c r="J30" s="71"/>
      <c r="K30" s="71"/>
      <c r="L30" s="50" t="s">
        <v>146</v>
      </c>
      <c r="M30" s="51">
        <v>2183</v>
      </c>
      <c r="N30" s="51">
        <v>88</v>
      </c>
      <c r="O30" s="51">
        <v>78</v>
      </c>
      <c r="P30" s="51">
        <v>493</v>
      </c>
      <c r="Q30" s="51">
        <v>2553</v>
      </c>
      <c r="R30" s="51">
        <v>1598</v>
      </c>
      <c r="S30" s="51">
        <v>166</v>
      </c>
      <c r="T30" s="51">
        <v>93</v>
      </c>
      <c r="U30" s="51">
        <v>267</v>
      </c>
      <c r="V30" s="51">
        <v>124</v>
      </c>
      <c r="W30" s="51">
        <v>32</v>
      </c>
      <c r="X30" s="51">
        <v>251</v>
      </c>
      <c r="Y30" s="51">
        <v>396</v>
      </c>
      <c r="Z30" s="51">
        <v>165</v>
      </c>
      <c r="AA30" s="51">
        <v>59</v>
      </c>
      <c r="AB30" s="51">
        <v>6</v>
      </c>
      <c r="AC30" s="51">
        <v>329</v>
      </c>
      <c r="AD30" s="51">
        <v>155</v>
      </c>
      <c r="AE30" s="51">
        <v>837</v>
      </c>
      <c r="AF30" s="53">
        <f t="shared" si="0"/>
        <v>9873</v>
      </c>
      <c r="AG30" s="21"/>
      <c r="AH30" s="21"/>
      <c r="AI30" s="21"/>
      <c r="AJ30" s="21"/>
      <c r="AK30" s="21"/>
      <c r="AL30" s="21"/>
      <c r="AM30" s="21"/>
      <c r="AN30" s="21"/>
      <c r="AO30" s="21"/>
    </row>
    <row r="31" spans="2:32" s="27" customFormat="1" ht="12.75" customHeight="1">
      <c r="B31" s="68" t="s">
        <v>68</v>
      </c>
      <c r="C31" s="69"/>
      <c r="D31" s="69"/>
      <c r="E31" s="69"/>
      <c r="F31" s="69"/>
      <c r="G31" s="69"/>
      <c r="H31" s="69"/>
      <c r="I31" s="69"/>
      <c r="J31" s="69"/>
      <c r="K31" s="70"/>
      <c r="L31" s="50" t="s">
        <v>147</v>
      </c>
      <c r="M31" s="51">
        <v>15715</v>
      </c>
      <c r="N31" s="51">
        <v>705</v>
      </c>
      <c r="O31" s="52">
        <v>370</v>
      </c>
      <c r="P31" s="52">
        <v>3909</v>
      </c>
      <c r="Q31" s="52">
        <v>14514</v>
      </c>
      <c r="R31" s="52">
        <v>9112</v>
      </c>
      <c r="S31" s="52">
        <v>1737</v>
      </c>
      <c r="T31" s="52">
        <v>742</v>
      </c>
      <c r="U31" s="52">
        <v>2107</v>
      </c>
      <c r="V31" s="52">
        <v>2239</v>
      </c>
      <c r="W31" s="52">
        <v>679</v>
      </c>
      <c r="X31" s="52">
        <v>2260</v>
      </c>
      <c r="Y31" s="52">
        <v>4534</v>
      </c>
      <c r="Z31" s="52">
        <v>929</v>
      </c>
      <c r="AA31" s="52">
        <v>1412</v>
      </c>
      <c r="AB31" s="52">
        <v>454</v>
      </c>
      <c r="AC31" s="52">
        <v>1916</v>
      </c>
      <c r="AD31" s="52">
        <v>1536</v>
      </c>
      <c r="AE31" s="52">
        <v>6380</v>
      </c>
      <c r="AF31" s="53">
        <f t="shared" si="0"/>
        <v>71250</v>
      </c>
    </row>
    <row r="32" spans="2:32" s="27" customFormat="1" ht="12.75" customHeight="1">
      <c r="B32" s="68" t="s">
        <v>69</v>
      </c>
      <c r="C32" s="69"/>
      <c r="D32" s="69"/>
      <c r="E32" s="69"/>
      <c r="F32" s="69"/>
      <c r="G32" s="69"/>
      <c r="H32" s="69"/>
      <c r="I32" s="69"/>
      <c r="J32" s="69"/>
      <c r="K32" s="70"/>
      <c r="L32" s="50" t="s">
        <v>148</v>
      </c>
      <c r="M32" s="51">
        <v>8136</v>
      </c>
      <c r="N32" s="51">
        <v>369</v>
      </c>
      <c r="O32" s="52">
        <v>185</v>
      </c>
      <c r="P32" s="52">
        <v>2002</v>
      </c>
      <c r="Q32" s="52">
        <v>7421</v>
      </c>
      <c r="R32" s="52">
        <v>4595</v>
      </c>
      <c r="S32" s="52">
        <v>876</v>
      </c>
      <c r="T32" s="52">
        <v>431</v>
      </c>
      <c r="U32" s="52">
        <v>1047</v>
      </c>
      <c r="V32" s="52">
        <v>1142</v>
      </c>
      <c r="W32" s="52">
        <v>352</v>
      </c>
      <c r="X32" s="52">
        <v>1192</v>
      </c>
      <c r="Y32" s="52">
        <v>2328</v>
      </c>
      <c r="Z32" s="52">
        <v>471</v>
      </c>
      <c r="AA32" s="52">
        <v>708</v>
      </c>
      <c r="AB32" s="52">
        <v>215</v>
      </c>
      <c r="AC32" s="52">
        <v>986</v>
      </c>
      <c r="AD32" s="52">
        <v>785</v>
      </c>
      <c r="AE32" s="52">
        <v>3313</v>
      </c>
      <c r="AF32" s="53">
        <f t="shared" si="0"/>
        <v>36554</v>
      </c>
    </row>
    <row r="33" spans="2:32" s="27" customFormat="1" ht="12.75" customHeight="1">
      <c r="B33" s="68" t="s">
        <v>70</v>
      </c>
      <c r="C33" s="69"/>
      <c r="D33" s="69"/>
      <c r="E33" s="69"/>
      <c r="F33" s="69"/>
      <c r="G33" s="69"/>
      <c r="H33" s="69"/>
      <c r="I33" s="69"/>
      <c r="J33" s="69"/>
      <c r="K33" s="70"/>
      <c r="L33" s="50" t="s">
        <v>149</v>
      </c>
      <c r="M33" s="51">
        <v>7579</v>
      </c>
      <c r="N33" s="51">
        <v>336</v>
      </c>
      <c r="O33" s="52">
        <v>185</v>
      </c>
      <c r="P33" s="52">
        <v>1907</v>
      </c>
      <c r="Q33" s="52">
        <v>7093</v>
      </c>
      <c r="R33" s="52">
        <v>4517</v>
      </c>
      <c r="S33" s="52">
        <v>861</v>
      </c>
      <c r="T33" s="52">
        <v>311</v>
      </c>
      <c r="U33" s="52">
        <v>1060</v>
      </c>
      <c r="V33" s="52">
        <v>1097</v>
      </c>
      <c r="W33" s="52">
        <v>327</v>
      </c>
      <c r="X33" s="52">
        <v>1068</v>
      </c>
      <c r="Y33" s="52">
        <v>2206</v>
      </c>
      <c r="Z33" s="52">
        <v>458</v>
      </c>
      <c r="AA33" s="52">
        <v>704</v>
      </c>
      <c r="AB33" s="52">
        <v>239</v>
      </c>
      <c r="AC33" s="52">
        <v>930</v>
      </c>
      <c r="AD33" s="52">
        <v>751</v>
      </c>
      <c r="AE33" s="52">
        <v>3067</v>
      </c>
      <c r="AF33" s="53">
        <f t="shared" si="0"/>
        <v>34696</v>
      </c>
    </row>
    <row r="34" spans="2:32" s="27" customFormat="1" ht="12.75" customHeight="1">
      <c r="B34" s="68" t="s">
        <v>71</v>
      </c>
      <c r="C34" s="69"/>
      <c r="D34" s="69"/>
      <c r="E34" s="69"/>
      <c r="F34" s="69"/>
      <c r="G34" s="69"/>
      <c r="H34" s="69"/>
      <c r="I34" s="69"/>
      <c r="J34" s="69"/>
      <c r="K34" s="70"/>
      <c r="L34" s="50" t="s">
        <v>150</v>
      </c>
      <c r="M34" s="51">
        <v>3018</v>
      </c>
      <c r="N34" s="51">
        <v>313</v>
      </c>
      <c r="O34" s="52">
        <v>260</v>
      </c>
      <c r="P34" s="52">
        <v>691</v>
      </c>
      <c r="Q34" s="52">
        <v>1239</v>
      </c>
      <c r="R34" s="52">
        <v>863</v>
      </c>
      <c r="S34" s="52">
        <v>699</v>
      </c>
      <c r="T34" s="52">
        <v>415</v>
      </c>
      <c r="U34" s="52">
        <v>465</v>
      </c>
      <c r="V34" s="52">
        <v>1579</v>
      </c>
      <c r="W34" s="52">
        <v>589</v>
      </c>
      <c r="X34" s="52">
        <v>716</v>
      </c>
      <c r="Y34" s="52">
        <v>1768</v>
      </c>
      <c r="Z34" s="52">
        <v>292</v>
      </c>
      <c r="AA34" s="52">
        <v>1020</v>
      </c>
      <c r="AB34" s="52">
        <v>454</v>
      </c>
      <c r="AC34" s="52">
        <v>773</v>
      </c>
      <c r="AD34" s="52">
        <v>922</v>
      </c>
      <c r="AE34" s="52">
        <v>2074</v>
      </c>
      <c r="AF34" s="53">
        <f t="shared" si="0"/>
        <v>18150</v>
      </c>
    </row>
    <row r="35" spans="2:32" s="27" customFormat="1" ht="12.75" customHeight="1">
      <c r="B35" s="68" t="s">
        <v>72</v>
      </c>
      <c r="C35" s="69"/>
      <c r="D35" s="69"/>
      <c r="E35" s="69"/>
      <c r="F35" s="69"/>
      <c r="G35" s="69"/>
      <c r="H35" s="69"/>
      <c r="I35" s="69"/>
      <c r="J35" s="69"/>
      <c r="K35" s="70"/>
      <c r="L35" s="50" t="s">
        <v>151</v>
      </c>
      <c r="M35" s="51">
        <v>12697</v>
      </c>
      <c r="N35" s="51">
        <v>392</v>
      </c>
      <c r="O35" s="52">
        <v>110</v>
      </c>
      <c r="P35" s="52">
        <v>3218</v>
      </c>
      <c r="Q35" s="52">
        <v>13275</v>
      </c>
      <c r="R35" s="52">
        <v>8249</v>
      </c>
      <c r="S35" s="52">
        <v>1038</v>
      </c>
      <c r="T35" s="52">
        <v>327</v>
      </c>
      <c r="U35" s="52">
        <v>1642</v>
      </c>
      <c r="V35" s="52">
        <v>660</v>
      </c>
      <c r="W35" s="52">
        <v>90</v>
      </c>
      <c r="X35" s="52">
        <v>1544</v>
      </c>
      <c r="Y35" s="52">
        <v>2766</v>
      </c>
      <c r="Z35" s="52">
        <v>637</v>
      </c>
      <c r="AA35" s="52">
        <v>392</v>
      </c>
      <c r="AB35" s="52">
        <v>0</v>
      </c>
      <c r="AC35" s="52">
        <v>1143</v>
      </c>
      <c r="AD35" s="52">
        <v>614</v>
      </c>
      <c r="AE35" s="52">
        <v>4306</v>
      </c>
      <c r="AF35" s="53">
        <f t="shared" si="0"/>
        <v>53100</v>
      </c>
    </row>
    <row r="36" spans="2:41" s="19" customFormat="1" ht="12.75">
      <c r="B36" s="68" t="s">
        <v>73</v>
      </c>
      <c r="C36" s="71"/>
      <c r="D36" s="71"/>
      <c r="E36" s="71"/>
      <c r="F36" s="71"/>
      <c r="G36" s="71"/>
      <c r="H36" s="71"/>
      <c r="I36" s="71"/>
      <c r="J36" s="71"/>
      <c r="K36" s="71"/>
      <c r="L36" s="50" t="s">
        <v>152</v>
      </c>
      <c r="M36" s="51">
        <v>15196</v>
      </c>
      <c r="N36" s="51">
        <v>687</v>
      </c>
      <c r="O36" s="51">
        <v>364</v>
      </c>
      <c r="P36" s="51">
        <v>3808</v>
      </c>
      <c r="Q36" s="51">
        <v>13869</v>
      </c>
      <c r="R36" s="51">
        <v>8653</v>
      </c>
      <c r="S36" s="51">
        <v>1687</v>
      </c>
      <c r="T36" s="51">
        <v>688</v>
      </c>
      <c r="U36" s="51">
        <v>2031</v>
      </c>
      <c r="V36" s="51">
        <v>2202</v>
      </c>
      <c r="W36" s="51">
        <v>624</v>
      </c>
      <c r="X36" s="51">
        <v>2148</v>
      </c>
      <c r="Y36" s="51">
        <v>4418</v>
      </c>
      <c r="Z36" s="51">
        <v>880</v>
      </c>
      <c r="AA36" s="51">
        <v>1325</v>
      </c>
      <c r="AB36" s="51">
        <v>443</v>
      </c>
      <c r="AC36" s="51">
        <v>1846</v>
      </c>
      <c r="AD36" s="51">
        <v>1586</v>
      </c>
      <c r="AE36" s="51">
        <v>6039</v>
      </c>
      <c r="AF36" s="53">
        <f t="shared" si="0"/>
        <v>68494</v>
      </c>
      <c r="AG36" s="21"/>
      <c r="AH36" s="21"/>
      <c r="AI36" s="21"/>
      <c r="AJ36" s="21"/>
      <c r="AK36" s="21"/>
      <c r="AL36" s="21"/>
      <c r="AM36" s="21"/>
      <c r="AN36" s="21"/>
      <c r="AO36" s="21"/>
    </row>
    <row r="37" spans="2:41" s="19" customFormat="1" ht="12.75">
      <c r="B37" s="68" t="s">
        <v>74</v>
      </c>
      <c r="C37" s="71"/>
      <c r="D37" s="71"/>
      <c r="E37" s="71"/>
      <c r="F37" s="71"/>
      <c r="G37" s="71"/>
      <c r="H37" s="71"/>
      <c r="I37" s="71"/>
      <c r="J37" s="71"/>
      <c r="K37" s="71"/>
      <c r="L37" s="50" t="s">
        <v>153</v>
      </c>
      <c r="M37" s="51">
        <v>7819</v>
      </c>
      <c r="N37" s="51">
        <v>357</v>
      </c>
      <c r="O37" s="51">
        <v>179</v>
      </c>
      <c r="P37" s="51">
        <v>1946</v>
      </c>
      <c r="Q37" s="51">
        <v>7092</v>
      </c>
      <c r="R37" s="51">
        <v>4367</v>
      </c>
      <c r="S37" s="51">
        <v>850</v>
      </c>
      <c r="T37" s="51">
        <v>394</v>
      </c>
      <c r="U37" s="51">
        <v>1011</v>
      </c>
      <c r="V37" s="51">
        <v>1125</v>
      </c>
      <c r="W37" s="51">
        <v>314</v>
      </c>
      <c r="X37" s="51">
        <v>1136</v>
      </c>
      <c r="Y37" s="51">
        <v>2281</v>
      </c>
      <c r="Z37" s="51">
        <v>444</v>
      </c>
      <c r="AA37" s="51">
        <v>660</v>
      </c>
      <c r="AB37" s="51">
        <v>209</v>
      </c>
      <c r="AC37" s="51">
        <v>965</v>
      </c>
      <c r="AD37" s="51">
        <v>809</v>
      </c>
      <c r="AE37" s="51">
        <v>3136</v>
      </c>
      <c r="AF37" s="53">
        <f t="shared" si="0"/>
        <v>35094</v>
      </c>
      <c r="AG37" s="21"/>
      <c r="AH37" s="21"/>
      <c r="AI37" s="21"/>
      <c r="AJ37" s="21"/>
      <c r="AK37" s="21"/>
      <c r="AL37" s="21"/>
      <c r="AM37" s="21"/>
      <c r="AN37" s="21"/>
      <c r="AO37" s="21"/>
    </row>
    <row r="38" spans="2:41" s="19" customFormat="1" ht="12.75">
      <c r="B38" s="68" t="s">
        <v>75</v>
      </c>
      <c r="C38" s="71"/>
      <c r="D38" s="71"/>
      <c r="E38" s="71"/>
      <c r="F38" s="71"/>
      <c r="G38" s="71"/>
      <c r="H38" s="71"/>
      <c r="I38" s="71"/>
      <c r="J38" s="71"/>
      <c r="K38" s="71"/>
      <c r="L38" s="50" t="s">
        <v>154</v>
      </c>
      <c r="M38" s="51">
        <v>7377</v>
      </c>
      <c r="N38" s="51">
        <v>330</v>
      </c>
      <c r="O38" s="51">
        <v>185</v>
      </c>
      <c r="P38" s="51">
        <v>1862</v>
      </c>
      <c r="Q38" s="51">
        <v>6777</v>
      </c>
      <c r="R38" s="51">
        <v>4286</v>
      </c>
      <c r="S38" s="51">
        <v>837</v>
      </c>
      <c r="T38" s="51">
        <v>294</v>
      </c>
      <c r="U38" s="51">
        <v>1020</v>
      </c>
      <c r="V38" s="51">
        <v>1077</v>
      </c>
      <c r="W38" s="51">
        <v>310</v>
      </c>
      <c r="X38" s="51">
        <v>1012</v>
      </c>
      <c r="Y38" s="51">
        <v>2137</v>
      </c>
      <c r="Z38" s="51">
        <v>436</v>
      </c>
      <c r="AA38" s="51">
        <v>665</v>
      </c>
      <c r="AB38" s="51">
        <v>234</v>
      </c>
      <c r="AC38" s="51">
        <v>881</v>
      </c>
      <c r="AD38" s="51">
        <v>777</v>
      </c>
      <c r="AE38" s="51">
        <v>2903</v>
      </c>
      <c r="AF38" s="53">
        <f t="shared" si="0"/>
        <v>33400</v>
      </c>
      <c r="AG38" s="21"/>
      <c r="AH38" s="21"/>
      <c r="AI38" s="21"/>
      <c r="AJ38" s="21"/>
      <c r="AK38" s="21"/>
      <c r="AL38" s="21"/>
      <c r="AM38" s="21"/>
      <c r="AN38" s="21"/>
      <c r="AO38" s="21"/>
    </row>
    <row r="39" spans="2:41" s="19" customFormat="1" ht="12.75">
      <c r="B39" s="68" t="s">
        <v>76</v>
      </c>
      <c r="C39" s="71"/>
      <c r="D39" s="71"/>
      <c r="E39" s="71"/>
      <c r="F39" s="71"/>
      <c r="G39" s="71"/>
      <c r="H39" s="71"/>
      <c r="I39" s="71"/>
      <c r="J39" s="71"/>
      <c r="K39" s="71"/>
      <c r="L39" s="50" t="s">
        <v>155</v>
      </c>
      <c r="M39" s="51">
        <v>2993</v>
      </c>
      <c r="N39" s="51">
        <v>308</v>
      </c>
      <c r="O39" s="51">
        <v>258</v>
      </c>
      <c r="P39" s="51">
        <v>685</v>
      </c>
      <c r="Q39" s="51">
        <v>1200</v>
      </c>
      <c r="R39" s="51">
        <v>814</v>
      </c>
      <c r="S39" s="51">
        <v>687</v>
      </c>
      <c r="T39" s="51">
        <v>392</v>
      </c>
      <c r="U39" s="51">
        <v>455</v>
      </c>
      <c r="V39" s="51">
        <v>1554</v>
      </c>
      <c r="W39" s="51">
        <v>544</v>
      </c>
      <c r="X39" s="51">
        <v>690</v>
      </c>
      <c r="Y39" s="51">
        <v>1737</v>
      </c>
      <c r="Z39" s="51">
        <v>273</v>
      </c>
      <c r="AA39" s="51">
        <v>958</v>
      </c>
      <c r="AB39" s="51">
        <v>443</v>
      </c>
      <c r="AC39" s="51">
        <v>745</v>
      </c>
      <c r="AD39" s="51">
        <v>917</v>
      </c>
      <c r="AE39" s="51">
        <v>2019</v>
      </c>
      <c r="AF39" s="53">
        <f t="shared" si="0"/>
        <v>17672</v>
      </c>
      <c r="AG39" s="21"/>
      <c r="AH39" s="21"/>
      <c r="AI39" s="21"/>
      <c r="AJ39" s="21"/>
      <c r="AK39" s="21"/>
      <c r="AL39" s="21"/>
      <c r="AM39" s="21"/>
      <c r="AN39" s="21"/>
      <c r="AO39" s="21"/>
    </row>
    <row r="40" spans="2:41" s="19" customFormat="1" ht="12.75">
      <c r="B40" s="68" t="s">
        <v>77</v>
      </c>
      <c r="C40" s="71"/>
      <c r="D40" s="71"/>
      <c r="E40" s="71"/>
      <c r="F40" s="71"/>
      <c r="G40" s="71"/>
      <c r="H40" s="71"/>
      <c r="I40" s="71"/>
      <c r="J40" s="71"/>
      <c r="K40" s="71"/>
      <c r="L40" s="50" t="s">
        <v>156</v>
      </c>
      <c r="M40" s="51">
        <v>12203</v>
      </c>
      <c r="N40" s="51">
        <v>379</v>
      </c>
      <c r="O40" s="51">
        <v>106</v>
      </c>
      <c r="P40" s="51">
        <v>3123</v>
      </c>
      <c r="Q40" s="51">
        <v>12669</v>
      </c>
      <c r="R40" s="51">
        <v>7839</v>
      </c>
      <c r="S40" s="51">
        <v>1000</v>
      </c>
      <c r="T40" s="51">
        <v>296</v>
      </c>
      <c r="U40" s="51">
        <v>1576</v>
      </c>
      <c r="V40" s="51">
        <v>648</v>
      </c>
      <c r="W40" s="51">
        <v>80</v>
      </c>
      <c r="X40" s="51">
        <v>1458</v>
      </c>
      <c r="Y40" s="51">
        <v>2681</v>
      </c>
      <c r="Z40" s="51">
        <v>607</v>
      </c>
      <c r="AA40" s="51">
        <v>367</v>
      </c>
      <c r="AB40" s="51">
        <v>0</v>
      </c>
      <c r="AC40" s="51">
        <v>1101</v>
      </c>
      <c r="AD40" s="51">
        <v>669</v>
      </c>
      <c r="AE40" s="51">
        <v>4020</v>
      </c>
      <c r="AF40" s="53">
        <f t="shared" si="0"/>
        <v>50822</v>
      </c>
      <c r="AG40" s="21"/>
      <c r="AH40" s="21"/>
      <c r="AI40" s="21"/>
      <c r="AJ40" s="21"/>
      <c r="AK40" s="21"/>
      <c r="AL40" s="21"/>
      <c r="AM40" s="21"/>
      <c r="AN40" s="21"/>
      <c r="AO40" s="21"/>
    </row>
    <row r="41" spans="2:32" s="27" customFormat="1" ht="12.75" customHeight="1">
      <c r="B41" s="68" t="s">
        <v>78</v>
      </c>
      <c r="C41" s="69"/>
      <c r="D41" s="69"/>
      <c r="E41" s="69"/>
      <c r="F41" s="69"/>
      <c r="G41" s="69"/>
      <c r="H41" s="69"/>
      <c r="I41" s="69"/>
      <c r="J41" s="69"/>
      <c r="K41" s="70"/>
      <c r="L41" s="50" t="s">
        <v>157</v>
      </c>
      <c r="M41" s="51">
        <v>3161</v>
      </c>
      <c r="N41" s="51">
        <v>112</v>
      </c>
      <c r="O41" s="52">
        <v>150</v>
      </c>
      <c r="P41" s="52">
        <v>1040</v>
      </c>
      <c r="Q41" s="52">
        <v>1857</v>
      </c>
      <c r="R41" s="52">
        <v>1282</v>
      </c>
      <c r="S41" s="52">
        <v>288</v>
      </c>
      <c r="T41" s="52">
        <v>0</v>
      </c>
      <c r="U41" s="52">
        <v>601</v>
      </c>
      <c r="V41" s="52">
        <v>867</v>
      </c>
      <c r="W41" s="52">
        <v>31</v>
      </c>
      <c r="X41" s="52">
        <v>160</v>
      </c>
      <c r="Y41" s="52">
        <v>1193</v>
      </c>
      <c r="Z41" s="52">
        <v>27</v>
      </c>
      <c r="AA41" s="52">
        <v>279</v>
      </c>
      <c r="AB41" s="52">
        <v>110</v>
      </c>
      <c r="AC41" s="52">
        <v>549</v>
      </c>
      <c r="AD41" s="52">
        <v>599</v>
      </c>
      <c r="AE41" s="52">
        <v>837</v>
      </c>
      <c r="AF41" s="53">
        <f t="shared" si="0"/>
        <v>13143</v>
      </c>
    </row>
    <row r="42" spans="2:32" s="27" customFormat="1" ht="12.75" customHeight="1">
      <c r="B42" s="68" t="s">
        <v>79</v>
      </c>
      <c r="C42" s="69"/>
      <c r="D42" s="69"/>
      <c r="E42" s="69"/>
      <c r="F42" s="69"/>
      <c r="G42" s="69"/>
      <c r="H42" s="69"/>
      <c r="I42" s="69"/>
      <c r="J42" s="69"/>
      <c r="K42" s="70"/>
      <c r="L42" s="50" t="s">
        <v>158</v>
      </c>
      <c r="M42" s="51">
        <v>1741</v>
      </c>
      <c r="N42" s="51">
        <v>63</v>
      </c>
      <c r="O42" s="52">
        <v>86</v>
      </c>
      <c r="P42" s="52">
        <v>565</v>
      </c>
      <c r="Q42" s="52">
        <v>981</v>
      </c>
      <c r="R42" s="52">
        <v>740</v>
      </c>
      <c r="S42" s="52">
        <v>165</v>
      </c>
      <c r="T42" s="52">
        <v>0</v>
      </c>
      <c r="U42" s="52">
        <v>245</v>
      </c>
      <c r="V42" s="52">
        <v>484</v>
      </c>
      <c r="W42" s="52">
        <v>17</v>
      </c>
      <c r="X42" s="52">
        <v>91</v>
      </c>
      <c r="Y42" s="52">
        <v>712</v>
      </c>
      <c r="Z42" s="52">
        <v>14</v>
      </c>
      <c r="AA42" s="52">
        <v>183</v>
      </c>
      <c r="AB42" s="52">
        <v>54</v>
      </c>
      <c r="AC42" s="52">
        <v>301</v>
      </c>
      <c r="AD42" s="52">
        <v>303</v>
      </c>
      <c r="AE42" s="52">
        <v>442</v>
      </c>
      <c r="AF42" s="53">
        <f t="shared" si="0"/>
        <v>7187</v>
      </c>
    </row>
    <row r="43" spans="2:32" s="27" customFormat="1" ht="12.75" customHeight="1">
      <c r="B43" s="68" t="s">
        <v>80</v>
      </c>
      <c r="C43" s="69"/>
      <c r="D43" s="69"/>
      <c r="E43" s="69"/>
      <c r="F43" s="69"/>
      <c r="G43" s="69"/>
      <c r="H43" s="69"/>
      <c r="I43" s="69"/>
      <c r="J43" s="69"/>
      <c r="K43" s="70"/>
      <c r="L43" s="50" t="s">
        <v>159</v>
      </c>
      <c r="M43" s="51">
        <v>1420</v>
      </c>
      <c r="N43" s="51">
        <v>49</v>
      </c>
      <c r="O43" s="52">
        <v>64</v>
      </c>
      <c r="P43" s="52">
        <v>475</v>
      </c>
      <c r="Q43" s="52">
        <v>876</v>
      </c>
      <c r="R43" s="52">
        <v>542</v>
      </c>
      <c r="S43" s="52">
        <v>123</v>
      </c>
      <c r="T43" s="52">
        <v>0</v>
      </c>
      <c r="U43" s="52">
        <v>356</v>
      </c>
      <c r="V43" s="52">
        <v>383</v>
      </c>
      <c r="W43" s="52">
        <v>14</v>
      </c>
      <c r="X43" s="52">
        <v>69</v>
      </c>
      <c r="Y43" s="52">
        <v>481</v>
      </c>
      <c r="Z43" s="52">
        <v>13</v>
      </c>
      <c r="AA43" s="52">
        <v>96</v>
      </c>
      <c r="AB43" s="52">
        <v>56</v>
      </c>
      <c r="AC43" s="52">
        <v>248</v>
      </c>
      <c r="AD43" s="52">
        <v>296</v>
      </c>
      <c r="AE43" s="52">
        <v>395</v>
      </c>
      <c r="AF43" s="53">
        <f t="shared" si="0"/>
        <v>5956</v>
      </c>
    </row>
    <row r="44" spans="2:32" s="27" customFormat="1" ht="12.75" customHeight="1">
      <c r="B44" s="68" t="s">
        <v>81</v>
      </c>
      <c r="C44" s="69"/>
      <c r="D44" s="69"/>
      <c r="E44" s="69"/>
      <c r="F44" s="69"/>
      <c r="G44" s="69"/>
      <c r="H44" s="69"/>
      <c r="I44" s="69"/>
      <c r="J44" s="69"/>
      <c r="K44" s="70"/>
      <c r="L44" s="50" t="s">
        <v>160</v>
      </c>
      <c r="M44" s="51">
        <v>2001</v>
      </c>
      <c r="N44" s="51">
        <v>112</v>
      </c>
      <c r="O44" s="52">
        <v>43</v>
      </c>
      <c r="P44" s="52">
        <v>478</v>
      </c>
      <c r="Q44" s="52">
        <v>933</v>
      </c>
      <c r="R44" s="52">
        <v>212</v>
      </c>
      <c r="S44" s="52">
        <v>288</v>
      </c>
      <c r="T44" s="52">
        <v>0</v>
      </c>
      <c r="U44" s="52">
        <v>397</v>
      </c>
      <c r="V44" s="52">
        <v>787</v>
      </c>
      <c r="W44" s="52">
        <v>31</v>
      </c>
      <c r="X44" s="52">
        <v>0</v>
      </c>
      <c r="Y44" s="52">
        <v>855</v>
      </c>
      <c r="Z44" s="52">
        <v>27</v>
      </c>
      <c r="AA44" s="52">
        <v>279</v>
      </c>
      <c r="AB44" s="52">
        <v>110</v>
      </c>
      <c r="AC44" s="52">
        <v>387</v>
      </c>
      <c r="AD44" s="52">
        <v>599</v>
      </c>
      <c r="AE44" s="52">
        <v>617</v>
      </c>
      <c r="AF44" s="53">
        <f t="shared" si="0"/>
        <v>8156</v>
      </c>
    </row>
    <row r="45" spans="2:32" s="27" customFormat="1" ht="12.75" customHeight="1">
      <c r="B45" s="68" t="s">
        <v>222</v>
      </c>
      <c r="C45" s="69"/>
      <c r="D45" s="69"/>
      <c r="E45" s="69"/>
      <c r="F45" s="69"/>
      <c r="G45" s="69"/>
      <c r="H45" s="69"/>
      <c r="I45" s="69"/>
      <c r="J45" s="69"/>
      <c r="K45" s="70"/>
      <c r="L45" s="50" t="s">
        <v>161</v>
      </c>
      <c r="M45" s="51">
        <v>1160</v>
      </c>
      <c r="N45" s="51">
        <v>0</v>
      </c>
      <c r="O45" s="52">
        <v>107</v>
      </c>
      <c r="P45" s="52">
        <v>562</v>
      </c>
      <c r="Q45" s="52">
        <v>924</v>
      </c>
      <c r="R45" s="52">
        <v>1070</v>
      </c>
      <c r="S45" s="52">
        <v>0</v>
      </c>
      <c r="T45" s="52">
        <v>0</v>
      </c>
      <c r="U45" s="52">
        <v>204</v>
      </c>
      <c r="V45" s="52">
        <v>80</v>
      </c>
      <c r="W45" s="52">
        <v>0</v>
      </c>
      <c r="X45" s="52">
        <v>160</v>
      </c>
      <c r="Y45" s="52">
        <v>338</v>
      </c>
      <c r="Z45" s="52">
        <v>0</v>
      </c>
      <c r="AA45" s="52">
        <v>0</v>
      </c>
      <c r="AB45" s="52">
        <v>0</v>
      </c>
      <c r="AC45" s="52">
        <v>162</v>
      </c>
      <c r="AD45" s="52">
        <v>0</v>
      </c>
      <c r="AE45" s="52">
        <v>220</v>
      </c>
      <c r="AF45" s="53">
        <f t="shared" si="0"/>
        <v>4987</v>
      </c>
    </row>
    <row r="46" spans="2:41" s="19" customFormat="1" ht="12.75">
      <c r="B46" s="68" t="s">
        <v>82</v>
      </c>
      <c r="C46" s="71"/>
      <c r="D46" s="71"/>
      <c r="E46" s="71"/>
      <c r="F46" s="71"/>
      <c r="G46" s="71"/>
      <c r="H46" s="71"/>
      <c r="I46" s="71"/>
      <c r="J46" s="71"/>
      <c r="K46" s="71"/>
      <c r="L46" s="50" t="s">
        <v>162</v>
      </c>
      <c r="M46" s="51">
        <v>3209</v>
      </c>
      <c r="N46" s="51">
        <v>107</v>
      </c>
      <c r="O46" s="51">
        <v>158</v>
      </c>
      <c r="P46" s="51">
        <v>1005</v>
      </c>
      <c r="Q46" s="51">
        <v>1693</v>
      </c>
      <c r="R46" s="51">
        <v>1101</v>
      </c>
      <c r="S46" s="51">
        <v>274</v>
      </c>
      <c r="T46" s="51">
        <v>0</v>
      </c>
      <c r="U46" s="51">
        <v>542</v>
      </c>
      <c r="V46" s="51">
        <v>819</v>
      </c>
      <c r="W46" s="51">
        <v>30</v>
      </c>
      <c r="X46" s="51">
        <v>150</v>
      </c>
      <c r="Y46" s="51">
        <v>1144</v>
      </c>
      <c r="Z46" s="51">
        <v>26</v>
      </c>
      <c r="AA46" s="51">
        <v>221</v>
      </c>
      <c r="AB46" s="51">
        <v>89</v>
      </c>
      <c r="AC46" s="51">
        <v>485</v>
      </c>
      <c r="AD46" s="51">
        <v>566</v>
      </c>
      <c r="AE46" s="51">
        <v>813</v>
      </c>
      <c r="AF46" s="53">
        <f t="shared" si="0"/>
        <v>12432</v>
      </c>
      <c r="AG46" s="21"/>
      <c r="AH46" s="21"/>
      <c r="AI46" s="21"/>
      <c r="AJ46" s="21"/>
      <c r="AK46" s="21"/>
      <c r="AL46" s="21"/>
      <c r="AM46" s="21"/>
      <c r="AN46" s="21"/>
      <c r="AO46" s="21"/>
    </row>
    <row r="47" spans="2:41" s="19" customFormat="1" ht="12.75">
      <c r="B47" s="68" t="s">
        <v>83</v>
      </c>
      <c r="C47" s="71"/>
      <c r="D47" s="71"/>
      <c r="E47" s="71"/>
      <c r="F47" s="71"/>
      <c r="G47" s="71"/>
      <c r="H47" s="71"/>
      <c r="I47" s="71"/>
      <c r="J47" s="71"/>
      <c r="K47" s="71"/>
      <c r="L47" s="50" t="s">
        <v>163</v>
      </c>
      <c r="M47" s="51">
        <v>1692</v>
      </c>
      <c r="N47" s="51">
        <v>60</v>
      </c>
      <c r="O47" s="51">
        <v>94</v>
      </c>
      <c r="P47" s="51">
        <v>556</v>
      </c>
      <c r="Q47" s="51">
        <v>875</v>
      </c>
      <c r="R47" s="51">
        <v>630</v>
      </c>
      <c r="S47" s="51">
        <v>160</v>
      </c>
      <c r="T47" s="51">
        <v>0</v>
      </c>
      <c r="U47" s="51">
        <v>222</v>
      </c>
      <c r="V47" s="51">
        <v>453</v>
      </c>
      <c r="W47" s="51">
        <v>16</v>
      </c>
      <c r="X47" s="51">
        <v>86</v>
      </c>
      <c r="Y47" s="51">
        <v>684</v>
      </c>
      <c r="Z47" s="51">
        <v>13</v>
      </c>
      <c r="AA47" s="51">
        <v>144</v>
      </c>
      <c r="AB47" s="51">
        <v>45</v>
      </c>
      <c r="AC47" s="51">
        <v>263</v>
      </c>
      <c r="AD47" s="51">
        <v>289</v>
      </c>
      <c r="AE47" s="51">
        <v>429</v>
      </c>
      <c r="AF47" s="53">
        <f t="shared" si="0"/>
        <v>6711</v>
      </c>
      <c r="AG47" s="21"/>
      <c r="AH47" s="21"/>
      <c r="AI47" s="21"/>
      <c r="AJ47" s="21"/>
      <c r="AK47" s="21"/>
      <c r="AL47" s="21"/>
      <c r="AM47" s="21"/>
      <c r="AN47" s="21"/>
      <c r="AO47" s="21"/>
    </row>
    <row r="48" spans="2:41" s="19" customFormat="1" ht="12.75">
      <c r="B48" s="68" t="s">
        <v>84</v>
      </c>
      <c r="C48" s="71"/>
      <c r="D48" s="71"/>
      <c r="E48" s="71"/>
      <c r="F48" s="71"/>
      <c r="G48" s="71"/>
      <c r="H48" s="71"/>
      <c r="I48" s="71"/>
      <c r="J48" s="71"/>
      <c r="K48" s="71"/>
      <c r="L48" s="50" t="s">
        <v>164</v>
      </c>
      <c r="M48" s="51">
        <v>1517</v>
      </c>
      <c r="N48" s="51">
        <v>47</v>
      </c>
      <c r="O48" s="51">
        <v>64</v>
      </c>
      <c r="P48" s="51">
        <v>449</v>
      </c>
      <c r="Q48" s="51">
        <v>818</v>
      </c>
      <c r="R48" s="51">
        <v>471</v>
      </c>
      <c r="S48" s="51">
        <v>114</v>
      </c>
      <c r="T48" s="51">
        <v>0</v>
      </c>
      <c r="U48" s="51">
        <v>320</v>
      </c>
      <c r="V48" s="51">
        <v>366</v>
      </c>
      <c r="W48" s="51">
        <v>14</v>
      </c>
      <c r="X48" s="51">
        <v>64</v>
      </c>
      <c r="Y48" s="51">
        <v>460</v>
      </c>
      <c r="Z48" s="51">
        <v>13</v>
      </c>
      <c r="AA48" s="51">
        <v>77</v>
      </c>
      <c r="AB48" s="51">
        <v>44</v>
      </c>
      <c r="AC48" s="51">
        <v>222</v>
      </c>
      <c r="AD48" s="51">
        <v>277</v>
      </c>
      <c r="AE48" s="51">
        <v>384</v>
      </c>
      <c r="AF48" s="53">
        <f t="shared" si="0"/>
        <v>5721</v>
      </c>
      <c r="AG48" s="21"/>
      <c r="AH48" s="21"/>
      <c r="AI48" s="21"/>
      <c r="AJ48" s="21"/>
      <c r="AK48" s="21"/>
      <c r="AL48" s="21"/>
      <c r="AM48" s="21"/>
      <c r="AN48" s="21"/>
      <c r="AO48" s="21"/>
    </row>
    <row r="49" spans="2:41" s="19" customFormat="1" ht="12.75">
      <c r="B49" s="68" t="s">
        <v>85</v>
      </c>
      <c r="C49" s="71"/>
      <c r="D49" s="71"/>
      <c r="E49" s="71"/>
      <c r="F49" s="71"/>
      <c r="G49" s="71"/>
      <c r="H49" s="71"/>
      <c r="I49" s="71"/>
      <c r="J49" s="71"/>
      <c r="K49" s="71"/>
      <c r="L49" s="50" t="s">
        <v>165</v>
      </c>
      <c r="M49" s="51">
        <v>2108</v>
      </c>
      <c r="N49" s="51">
        <v>107</v>
      </c>
      <c r="O49" s="51">
        <v>55</v>
      </c>
      <c r="P49" s="51">
        <v>467</v>
      </c>
      <c r="Q49" s="51">
        <v>876</v>
      </c>
      <c r="R49" s="51">
        <v>197</v>
      </c>
      <c r="S49" s="51">
        <v>274</v>
      </c>
      <c r="T49" s="51">
        <v>0</v>
      </c>
      <c r="U49" s="51">
        <v>374</v>
      </c>
      <c r="V49" s="51">
        <v>741</v>
      </c>
      <c r="W49" s="51">
        <v>30</v>
      </c>
      <c r="X49" s="51">
        <v>0</v>
      </c>
      <c r="Y49" s="51">
        <v>834</v>
      </c>
      <c r="Z49" s="51">
        <v>26</v>
      </c>
      <c r="AA49" s="51">
        <v>221</v>
      </c>
      <c r="AB49" s="51">
        <v>89</v>
      </c>
      <c r="AC49" s="51">
        <v>345</v>
      </c>
      <c r="AD49" s="51">
        <v>566</v>
      </c>
      <c r="AE49" s="51">
        <v>603</v>
      </c>
      <c r="AF49" s="53">
        <f t="shared" si="0"/>
        <v>7913</v>
      </c>
      <c r="AG49" s="21"/>
      <c r="AH49" s="21"/>
      <c r="AI49" s="21"/>
      <c r="AJ49" s="21"/>
      <c r="AK49" s="21"/>
      <c r="AL49" s="21"/>
      <c r="AM49" s="21"/>
      <c r="AN49" s="21"/>
      <c r="AO49" s="21"/>
    </row>
    <row r="50" spans="2:41" s="19" customFormat="1" ht="12.75">
      <c r="B50" s="68" t="s">
        <v>86</v>
      </c>
      <c r="C50" s="71"/>
      <c r="D50" s="71"/>
      <c r="E50" s="71"/>
      <c r="F50" s="71"/>
      <c r="G50" s="71"/>
      <c r="H50" s="71"/>
      <c r="I50" s="71"/>
      <c r="J50" s="71"/>
      <c r="K50" s="71"/>
      <c r="L50" s="50" t="s">
        <v>166</v>
      </c>
      <c r="M50" s="51">
        <v>1101</v>
      </c>
      <c r="N50" s="51">
        <v>0</v>
      </c>
      <c r="O50" s="51">
        <v>103</v>
      </c>
      <c r="P50" s="51">
        <v>538</v>
      </c>
      <c r="Q50" s="51">
        <v>817</v>
      </c>
      <c r="R50" s="51">
        <v>904</v>
      </c>
      <c r="S50" s="51">
        <v>0</v>
      </c>
      <c r="T50" s="51">
        <v>0</v>
      </c>
      <c r="U50" s="51">
        <v>168</v>
      </c>
      <c r="V50" s="51">
        <v>78</v>
      </c>
      <c r="W50" s="51">
        <v>0</v>
      </c>
      <c r="X50" s="51">
        <v>150</v>
      </c>
      <c r="Y50" s="51">
        <v>310</v>
      </c>
      <c r="Z50" s="51">
        <v>0</v>
      </c>
      <c r="AA50" s="51">
        <v>0</v>
      </c>
      <c r="AB50" s="51">
        <v>0</v>
      </c>
      <c r="AC50" s="51">
        <v>140</v>
      </c>
      <c r="AD50" s="51">
        <v>0</v>
      </c>
      <c r="AE50" s="51">
        <v>210</v>
      </c>
      <c r="AF50" s="53">
        <f t="shared" si="0"/>
        <v>4519</v>
      </c>
      <c r="AG50" s="21"/>
      <c r="AH50" s="21"/>
      <c r="AI50" s="21"/>
      <c r="AJ50" s="21"/>
      <c r="AK50" s="21"/>
      <c r="AL50" s="21"/>
      <c r="AM50" s="21"/>
      <c r="AN50" s="21"/>
      <c r="AO50" s="21"/>
    </row>
    <row r="51" spans="2:32" s="27" customFormat="1" ht="12.75" customHeight="1">
      <c r="B51" s="68" t="s">
        <v>87</v>
      </c>
      <c r="C51" s="69"/>
      <c r="D51" s="69"/>
      <c r="E51" s="69"/>
      <c r="F51" s="69"/>
      <c r="G51" s="69"/>
      <c r="H51" s="69"/>
      <c r="I51" s="69"/>
      <c r="J51" s="69"/>
      <c r="K51" s="70"/>
      <c r="L51" s="50" t="s">
        <v>167</v>
      </c>
      <c r="M51" s="51">
        <v>1665</v>
      </c>
      <c r="N51" s="51">
        <v>0</v>
      </c>
      <c r="O51" s="52">
        <v>266</v>
      </c>
      <c r="P51" s="52">
        <v>299</v>
      </c>
      <c r="Q51" s="52">
        <v>595</v>
      </c>
      <c r="R51" s="52">
        <v>181</v>
      </c>
      <c r="S51" s="52">
        <v>37</v>
      </c>
      <c r="T51" s="52">
        <v>0</v>
      </c>
      <c r="U51" s="52">
        <v>166</v>
      </c>
      <c r="V51" s="52">
        <v>440</v>
      </c>
      <c r="W51" s="52">
        <v>0</v>
      </c>
      <c r="X51" s="52">
        <v>0</v>
      </c>
      <c r="Y51" s="52">
        <v>385</v>
      </c>
      <c r="Z51" s="52">
        <v>0</v>
      </c>
      <c r="AA51" s="52">
        <v>0</v>
      </c>
      <c r="AB51" s="52">
        <v>0</v>
      </c>
      <c r="AC51" s="52">
        <v>170</v>
      </c>
      <c r="AD51" s="52">
        <v>161</v>
      </c>
      <c r="AE51" s="52">
        <v>255</v>
      </c>
      <c r="AF51" s="53">
        <f t="shared" si="0"/>
        <v>4620</v>
      </c>
    </row>
    <row r="52" spans="2:32" s="27" customFormat="1" ht="12.75" customHeight="1">
      <c r="B52" s="68" t="s">
        <v>88</v>
      </c>
      <c r="C52" s="69"/>
      <c r="D52" s="69"/>
      <c r="E52" s="69"/>
      <c r="F52" s="69"/>
      <c r="G52" s="69"/>
      <c r="H52" s="69"/>
      <c r="I52" s="69"/>
      <c r="J52" s="69"/>
      <c r="K52" s="70"/>
      <c r="L52" s="50" t="s">
        <v>168</v>
      </c>
      <c r="M52" s="51">
        <v>926</v>
      </c>
      <c r="N52" s="51">
        <v>0</v>
      </c>
      <c r="O52" s="52">
        <v>128</v>
      </c>
      <c r="P52" s="52">
        <v>138</v>
      </c>
      <c r="Q52" s="52">
        <v>320</v>
      </c>
      <c r="R52" s="52">
        <v>97</v>
      </c>
      <c r="S52" s="52">
        <v>25</v>
      </c>
      <c r="T52" s="52">
        <v>0</v>
      </c>
      <c r="U52" s="52">
        <v>39</v>
      </c>
      <c r="V52" s="52">
        <v>236</v>
      </c>
      <c r="W52" s="52">
        <v>0</v>
      </c>
      <c r="X52" s="52">
        <v>0</v>
      </c>
      <c r="Y52" s="52">
        <v>227</v>
      </c>
      <c r="Z52" s="52">
        <v>0</v>
      </c>
      <c r="AA52" s="52">
        <v>0</v>
      </c>
      <c r="AB52" s="52">
        <v>0</v>
      </c>
      <c r="AC52" s="52">
        <v>99</v>
      </c>
      <c r="AD52" s="52">
        <v>62</v>
      </c>
      <c r="AE52" s="52">
        <v>135</v>
      </c>
      <c r="AF52" s="53">
        <f t="shared" si="0"/>
        <v>2432</v>
      </c>
    </row>
    <row r="53" spans="2:32" s="27" customFormat="1" ht="12.75" customHeight="1">
      <c r="B53" s="68" t="s">
        <v>89</v>
      </c>
      <c r="C53" s="69"/>
      <c r="D53" s="69"/>
      <c r="E53" s="69"/>
      <c r="F53" s="69"/>
      <c r="G53" s="69"/>
      <c r="H53" s="69"/>
      <c r="I53" s="69"/>
      <c r="J53" s="69"/>
      <c r="K53" s="70"/>
      <c r="L53" s="50" t="s">
        <v>169</v>
      </c>
      <c r="M53" s="51">
        <v>739</v>
      </c>
      <c r="N53" s="51">
        <v>0</v>
      </c>
      <c r="O53" s="52">
        <v>138</v>
      </c>
      <c r="P53" s="52">
        <v>161</v>
      </c>
      <c r="Q53" s="52">
        <v>275</v>
      </c>
      <c r="R53" s="52">
        <v>84</v>
      </c>
      <c r="S53" s="52">
        <v>12</v>
      </c>
      <c r="T53" s="52">
        <v>0</v>
      </c>
      <c r="U53" s="52">
        <v>127</v>
      </c>
      <c r="V53" s="52">
        <v>204</v>
      </c>
      <c r="W53" s="52">
        <v>0</v>
      </c>
      <c r="X53" s="52">
        <v>0</v>
      </c>
      <c r="Y53" s="52">
        <v>158</v>
      </c>
      <c r="Z53" s="52">
        <v>0</v>
      </c>
      <c r="AA53" s="52">
        <v>0</v>
      </c>
      <c r="AB53" s="52">
        <v>0</v>
      </c>
      <c r="AC53" s="52">
        <v>71</v>
      </c>
      <c r="AD53" s="52">
        <v>99</v>
      </c>
      <c r="AE53" s="52">
        <v>120</v>
      </c>
      <c r="AF53" s="53">
        <f t="shared" si="0"/>
        <v>2188</v>
      </c>
    </row>
    <row r="54" spans="2:32" s="27" customFormat="1" ht="12.75" customHeight="1">
      <c r="B54" s="68" t="s">
        <v>90</v>
      </c>
      <c r="C54" s="69"/>
      <c r="D54" s="69"/>
      <c r="E54" s="69"/>
      <c r="F54" s="69"/>
      <c r="G54" s="69"/>
      <c r="H54" s="69"/>
      <c r="I54" s="69"/>
      <c r="J54" s="69"/>
      <c r="K54" s="70"/>
      <c r="L54" s="50" t="s">
        <v>170</v>
      </c>
      <c r="M54" s="51">
        <v>1295</v>
      </c>
      <c r="N54" s="51">
        <v>0</v>
      </c>
      <c r="O54" s="52">
        <v>266</v>
      </c>
      <c r="P54" s="52">
        <v>0</v>
      </c>
      <c r="Q54" s="52">
        <v>351</v>
      </c>
      <c r="R54" s="52">
        <v>181</v>
      </c>
      <c r="S54" s="52">
        <v>37</v>
      </c>
      <c r="T54" s="52">
        <v>0</v>
      </c>
      <c r="U54" s="52">
        <v>166</v>
      </c>
      <c r="V54" s="52">
        <v>440</v>
      </c>
      <c r="W54" s="52">
        <v>0</v>
      </c>
      <c r="X54" s="52">
        <v>0</v>
      </c>
      <c r="Y54" s="52">
        <v>385</v>
      </c>
      <c r="Z54" s="52">
        <v>0</v>
      </c>
      <c r="AA54" s="52">
        <v>0</v>
      </c>
      <c r="AB54" s="52">
        <v>0</v>
      </c>
      <c r="AC54" s="52">
        <v>170</v>
      </c>
      <c r="AD54" s="52">
        <v>161</v>
      </c>
      <c r="AE54" s="52">
        <v>119</v>
      </c>
      <c r="AF54" s="53">
        <f t="shared" si="0"/>
        <v>3571</v>
      </c>
    </row>
    <row r="55" spans="2:32" s="27" customFormat="1" ht="12.75" customHeight="1">
      <c r="B55" s="68" t="s">
        <v>91</v>
      </c>
      <c r="C55" s="69"/>
      <c r="D55" s="69"/>
      <c r="E55" s="69"/>
      <c r="F55" s="69"/>
      <c r="G55" s="69"/>
      <c r="H55" s="69"/>
      <c r="I55" s="69"/>
      <c r="J55" s="69"/>
      <c r="K55" s="70"/>
      <c r="L55" s="50" t="s">
        <v>171</v>
      </c>
      <c r="M55" s="51">
        <v>370</v>
      </c>
      <c r="N55" s="51">
        <v>0</v>
      </c>
      <c r="O55" s="52">
        <v>0</v>
      </c>
      <c r="P55" s="52">
        <v>299</v>
      </c>
      <c r="Q55" s="52">
        <v>244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0</v>
      </c>
      <c r="AD55" s="52">
        <v>0</v>
      </c>
      <c r="AE55" s="52">
        <v>136</v>
      </c>
      <c r="AF55" s="53">
        <f t="shared" si="0"/>
        <v>1049</v>
      </c>
    </row>
    <row r="56" spans="2:41" s="19" customFormat="1" ht="12.75">
      <c r="B56" s="68" t="s">
        <v>92</v>
      </c>
      <c r="C56" s="71"/>
      <c r="D56" s="71"/>
      <c r="E56" s="71"/>
      <c r="F56" s="71"/>
      <c r="G56" s="71"/>
      <c r="H56" s="71"/>
      <c r="I56" s="71"/>
      <c r="J56" s="71"/>
      <c r="K56" s="71"/>
      <c r="L56" s="50" t="s">
        <v>172</v>
      </c>
      <c r="M56" s="51">
        <v>1718</v>
      </c>
      <c r="N56" s="51">
        <v>0</v>
      </c>
      <c r="O56" s="51">
        <v>260</v>
      </c>
      <c r="P56" s="51">
        <v>296</v>
      </c>
      <c r="Q56" s="51">
        <v>559</v>
      </c>
      <c r="R56" s="51">
        <v>176</v>
      </c>
      <c r="S56" s="51">
        <v>35</v>
      </c>
      <c r="T56" s="51">
        <v>0</v>
      </c>
      <c r="U56" s="51">
        <v>163</v>
      </c>
      <c r="V56" s="51">
        <v>390</v>
      </c>
      <c r="W56" s="51">
        <v>0</v>
      </c>
      <c r="X56" s="51">
        <v>0</v>
      </c>
      <c r="Y56" s="51">
        <v>389</v>
      </c>
      <c r="Z56" s="51">
        <v>0</v>
      </c>
      <c r="AA56" s="51">
        <v>0</v>
      </c>
      <c r="AB56" s="51">
        <v>0</v>
      </c>
      <c r="AC56" s="51">
        <v>164</v>
      </c>
      <c r="AD56" s="51">
        <v>156</v>
      </c>
      <c r="AE56" s="51">
        <v>243</v>
      </c>
      <c r="AF56" s="53">
        <f t="shared" si="0"/>
        <v>4549</v>
      </c>
      <c r="AG56" s="21"/>
      <c r="AH56" s="21"/>
      <c r="AI56" s="21"/>
      <c r="AJ56" s="21"/>
      <c r="AK56" s="21"/>
      <c r="AL56" s="21"/>
      <c r="AM56" s="21"/>
      <c r="AN56" s="21"/>
      <c r="AO56" s="21"/>
    </row>
    <row r="57" spans="2:41" s="19" customFormat="1" ht="12.75">
      <c r="B57" s="68" t="s">
        <v>93</v>
      </c>
      <c r="C57" s="71"/>
      <c r="D57" s="71"/>
      <c r="E57" s="71"/>
      <c r="F57" s="71"/>
      <c r="G57" s="71"/>
      <c r="H57" s="71"/>
      <c r="I57" s="71"/>
      <c r="J57" s="71"/>
      <c r="K57" s="71"/>
      <c r="L57" s="50" t="s">
        <v>173</v>
      </c>
      <c r="M57" s="51">
        <v>962</v>
      </c>
      <c r="N57" s="51">
        <v>0</v>
      </c>
      <c r="O57" s="51">
        <v>121</v>
      </c>
      <c r="P57" s="51">
        <v>135</v>
      </c>
      <c r="Q57" s="51">
        <v>299</v>
      </c>
      <c r="R57" s="51">
        <v>99</v>
      </c>
      <c r="S57" s="51">
        <v>24</v>
      </c>
      <c r="T57" s="51">
        <v>0</v>
      </c>
      <c r="U57" s="51">
        <v>38</v>
      </c>
      <c r="V57" s="51">
        <v>212</v>
      </c>
      <c r="W57" s="51">
        <v>0</v>
      </c>
      <c r="X57" s="51">
        <v>0</v>
      </c>
      <c r="Y57" s="51">
        <v>227</v>
      </c>
      <c r="Z57" s="51">
        <v>0</v>
      </c>
      <c r="AA57" s="51">
        <v>0</v>
      </c>
      <c r="AB57" s="51">
        <v>0</v>
      </c>
      <c r="AC57" s="51">
        <v>96</v>
      </c>
      <c r="AD57" s="51">
        <v>60</v>
      </c>
      <c r="AE57" s="51">
        <v>133</v>
      </c>
      <c r="AF57" s="53">
        <f t="shared" si="0"/>
        <v>2406</v>
      </c>
      <c r="AG57" s="21"/>
      <c r="AH57" s="21"/>
      <c r="AI57" s="21"/>
      <c r="AJ57" s="21"/>
      <c r="AK57" s="21"/>
      <c r="AL57" s="21"/>
      <c r="AM57" s="21"/>
      <c r="AN57" s="21"/>
      <c r="AO57" s="21"/>
    </row>
    <row r="58" spans="2:41" s="19" customFormat="1" ht="12.75">
      <c r="B58" s="68" t="s">
        <v>94</v>
      </c>
      <c r="C58" s="71"/>
      <c r="D58" s="71"/>
      <c r="E58" s="71"/>
      <c r="F58" s="71"/>
      <c r="G58" s="71"/>
      <c r="H58" s="71"/>
      <c r="I58" s="71"/>
      <c r="J58" s="71"/>
      <c r="K58" s="71"/>
      <c r="L58" s="50" t="s">
        <v>174</v>
      </c>
      <c r="M58" s="51">
        <v>756</v>
      </c>
      <c r="N58" s="51">
        <v>0</v>
      </c>
      <c r="O58" s="51">
        <v>139</v>
      </c>
      <c r="P58" s="51">
        <v>161</v>
      </c>
      <c r="Q58" s="51">
        <v>260</v>
      </c>
      <c r="R58" s="51">
        <v>77</v>
      </c>
      <c r="S58" s="51">
        <v>11</v>
      </c>
      <c r="T58" s="51">
        <v>0</v>
      </c>
      <c r="U58" s="51">
        <v>125</v>
      </c>
      <c r="V58" s="51">
        <v>178</v>
      </c>
      <c r="W58" s="51">
        <v>0</v>
      </c>
      <c r="X58" s="51">
        <v>0</v>
      </c>
      <c r="Y58" s="51">
        <v>162</v>
      </c>
      <c r="Z58" s="51">
        <v>0</v>
      </c>
      <c r="AA58" s="51">
        <v>0</v>
      </c>
      <c r="AB58" s="51">
        <v>0</v>
      </c>
      <c r="AC58" s="51">
        <v>68</v>
      </c>
      <c r="AD58" s="51">
        <v>96</v>
      </c>
      <c r="AE58" s="51">
        <v>110</v>
      </c>
      <c r="AF58" s="53">
        <f t="shared" si="0"/>
        <v>2143</v>
      </c>
      <c r="AG58" s="21"/>
      <c r="AH58" s="21"/>
      <c r="AI58" s="21"/>
      <c r="AJ58" s="21"/>
      <c r="AK58" s="21"/>
      <c r="AL58" s="21"/>
      <c r="AM58" s="21"/>
      <c r="AN58" s="21"/>
      <c r="AO58" s="21"/>
    </row>
    <row r="59" spans="2:41" s="19" customFormat="1" ht="12.75">
      <c r="B59" s="68" t="s">
        <v>95</v>
      </c>
      <c r="C59" s="71"/>
      <c r="D59" s="71"/>
      <c r="E59" s="71"/>
      <c r="F59" s="71"/>
      <c r="G59" s="71"/>
      <c r="H59" s="71"/>
      <c r="I59" s="71"/>
      <c r="J59" s="71"/>
      <c r="K59" s="71"/>
      <c r="L59" s="50" t="s">
        <v>175</v>
      </c>
      <c r="M59" s="51">
        <v>1363</v>
      </c>
      <c r="N59" s="51">
        <v>0</v>
      </c>
      <c r="O59" s="51">
        <v>260</v>
      </c>
      <c r="P59" s="51">
        <v>0</v>
      </c>
      <c r="Q59" s="51">
        <v>336</v>
      </c>
      <c r="R59" s="51">
        <v>176</v>
      </c>
      <c r="S59" s="51">
        <v>35</v>
      </c>
      <c r="T59" s="51">
        <v>0</v>
      </c>
      <c r="U59" s="51">
        <v>163</v>
      </c>
      <c r="V59" s="51">
        <v>390</v>
      </c>
      <c r="W59" s="51">
        <v>0</v>
      </c>
      <c r="X59" s="51">
        <v>0</v>
      </c>
      <c r="Y59" s="51">
        <v>389</v>
      </c>
      <c r="Z59" s="51">
        <v>0</v>
      </c>
      <c r="AA59" s="51">
        <v>0</v>
      </c>
      <c r="AB59" s="51">
        <v>0</v>
      </c>
      <c r="AC59" s="51">
        <v>164</v>
      </c>
      <c r="AD59" s="51">
        <v>156</v>
      </c>
      <c r="AE59" s="51">
        <v>115</v>
      </c>
      <c r="AF59" s="53">
        <f t="shared" si="0"/>
        <v>3547</v>
      </c>
      <c r="AG59" s="21"/>
      <c r="AH59" s="21"/>
      <c r="AI59" s="21"/>
      <c r="AJ59" s="21"/>
      <c r="AK59" s="21"/>
      <c r="AL59" s="21"/>
      <c r="AM59" s="21"/>
      <c r="AN59" s="21"/>
      <c r="AO59" s="21"/>
    </row>
    <row r="60" spans="2:41" s="19" customFormat="1" ht="12.75">
      <c r="B60" s="68" t="s">
        <v>96</v>
      </c>
      <c r="C60" s="71"/>
      <c r="D60" s="71"/>
      <c r="E60" s="71"/>
      <c r="F60" s="71"/>
      <c r="G60" s="71"/>
      <c r="H60" s="71"/>
      <c r="I60" s="71"/>
      <c r="J60" s="71"/>
      <c r="K60" s="71"/>
      <c r="L60" s="50" t="s">
        <v>176</v>
      </c>
      <c r="M60" s="51">
        <v>355</v>
      </c>
      <c r="N60" s="51">
        <v>0</v>
      </c>
      <c r="O60" s="51">
        <v>0</v>
      </c>
      <c r="P60" s="51">
        <v>296</v>
      </c>
      <c r="Q60" s="51">
        <v>223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0</v>
      </c>
      <c r="AA60" s="51">
        <v>0</v>
      </c>
      <c r="AB60" s="51">
        <v>0</v>
      </c>
      <c r="AC60" s="51">
        <v>0</v>
      </c>
      <c r="AD60" s="51">
        <v>0</v>
      </c>
      <c r="AE60" s="51">
        <v>128</v>
      </c>
      <c r="AF60" s="53">
        <f t="shared" si="0"/>
        <v>1002</v>
      </c>
      <c r="AG60" s="21"/>
      <c r="AH60" s="21"/>
      <c r="AI60" s="21"/>
      <c r="AJ60" s="21"/>
      <c r="AK60" s="21"/>
      <c r="AL60" s="21"/>
      <c r="AM60" s="21"/>
      <c r="AN60" s="21"/>
      <c r="AO60" s="21"/>
    </row>
    <row r="61" spans="2:41" s="19" customFormat="1" ht="12.75">
      <c r="B61" s="68" t="s">
        <v>97</v>
      </c>
      <c r="C61" s="71"/>
      <c r="D61" s="71"/>
      <c r="E61" s="71"/>
      <c r="F61" s="71"/>
      <c r="G61" s="71"/>
      <c r="H61" s="71"/>
      <c r="I61" s="71"/>
      <c r="J61" s="71"/>
      <c r="K61" s="71"/>
      <c r="L61" s="50" t="s">
        <v>177</v>
      </c>
      <c r="M61" s="54">
        <f>SUM(M26/M21)*100</f>
        <v>88.44519966015292</v>
      </c>
      <c r="N61" s="54">
        <f aca="true" t="shared" si="1" ref="N61:AF61">SUM(N26/N21)*100</f>
        <v>77.88018433179722</v>
      </c>
      <c r="O61" s="54">
        <f t="shared" si="1"/>
        <v>92.3076923076923</v>
      </c>
      <c r="P61" s="54">
        <f t="shared" si="1"/>
        <v>88.83861236802413</v>
      </c>
      <c r="Q61" s="54">
        <f t="shared" si="1"/>
        <v>93.77115775220041</v>
      </c>
      <c r="R61" s="54">
        <f t="shared" si="1"/>
        <v>82.78855975485189</v>
      </c>
      <c r="S61" s="54">
        <f t="shared" si="1"/>
        <v>81.0126582278481</v>
      </c>
      <c r="T61" s="54">
        <f t="shared" si="1"/>
        <v>82.4468085106383</v>
      </c>
      <c r="U61" s="54">
        <f t="shared" si="1"/>
        <v>87.87128712871286</v>
      </c>
      <c r="V61" s="54">
        <f t="shared" si="1"/>
        <v>96.54088050314465</v>
      </c>
      <c r="W61" s="54">
        <f t="shared" si="1"/>
        <v>99.07834101382488</v>
      </c>
      <c r="X61" s="54">
        <f t="shared" si="1"/>
        <v>92.42053789731052</v>
      </c>
      <c r="Y61" s="54">
        <f t="shared" si="1"/>
        <v>94.57459926017263</v>
      </c>
      <c r="Z61" s="54">
        <f t="shared" si="1"/>
        <v>77.70897832817337</v>
      </c>
      <c r="AA61" s="54">
        <f t="shared" si="1"/>
        <v>83.70607028753993</v>
      </c>
      <c r="AB61" s="54">
        <f t="shared" si="1"/>
        <v>80.95238095238095</v>
      </c>
      <c r="AC61" s="54">
        <f t="shared" si="1"/>
        <v>84.55008488964346</v>
      </c>
      <c r="AD61" s="54">
        <f t="shared" si="1"/>
        <v>79.33884297520662</v>
      </c>
      <c r="AE61" s="54">
        <f t="shared" si="1"/>
        <v>86.56224237427865</v>
      </c>
      <c r="AF61" s="54">
        <f t="shared" si="1"/>
        <v>88.31044394762057</v>
      </c>
      <c r="AG61" s="21"/>
      <c r="AH61" s="21"/>
      <c r="AI61" s="21"/>
      <c r="AJ61" s="21"/>
      <c r="AK61" s="21"/>
      <c r="AL61" s="21"/>
      <c r="AM61" s="21"/>
      <c r="AN61" s="21"/>
      <c r="AO61" s="21"/>
    </row>
    <row r="62" spans="2:41" s="19" customFormat="1" ht="12.75">
      <c r="B62" s="68" t="s">
        <v>98</v>
      </c>
      <c r="C62" s="71"/>
      <c r="D62" s="71"/>
      <c r="E62" s="71"/>
      <c r="F62" s="71"/>
      <c r="G62" s="71"/>
      <c r="H62" s="71"/>
      <c r="I62" s="71"/>
      <c r="J62" s="71"/>
      <c r="K62" s="71"/>
      <c r="L62" s="50" t="s">
        <v>178</v>
      </c>
      <c r="M62" s="54">
        <f>SUM(M27/M22)*100</f>
        <v>87.80353200883002</v>
      </c>
      <c r="N62" s="54">
        <f aca="true" t="shared" si="2" ref="N62:AF62">SUM(N27/N22)*100</f>
        <v>77.66990291262135</v>
      </c>
      <c r="O62" s="54">
        <f t="shared" si="2"/>
        <v>92.85714285714286</v>
      </c>
      <c r="P62" s="54">
        <f t="shared" si="2"/>
        <v>88.27160493827161</v>
      </c>
      <c r="Q62" s="54">
        <f t="shared" si="2"/>
        <v>93.14802844214609</v>
      </c>
      <c r="R62" s="54">
        <f t="shared" si="2"/>
        <v>80.23143683702989</v>
      </c>
      <c r="S62" s="54">
        <f t="shared" si="2"/>
        <v>76.88679245283019</v>
      </c>
      <c r="T62" s="54">
        <f t="shared" si="2"/>
        <v>86.79245283018868</v>
      </c>
      <c r="U62" s="54">
        <f t="shared" si="2"/>
        <v>85.4054054054054</v>
      </c>
      <c r="V62" s="54">
        <f t="shared" si="2"/>
        <v>97.41100323624595</v>
      </c>
      <c r="W62" s="54">
        <f t="shared" si="2"/>
        <v>100</v>
      </c>
      <c r="X62" s="54">
        <f t="shared" si="2"/>
        <v>92.70833333333334</v>
      </c>
      <c r="Y62" s="54">
        <f t="shared" si="2"/>
        <v>94.5</v>
      </c>
      <c r="Z62" s="54">
        <f t="shared" si="2"/>
        <v>76.16279069767442</v>
      </c>
      <c r="AA62" s="54">
        <f t="shared" si="2"/>
        <v>84.86842105263158</v>
      </c>
      <c r="AB62" s="54">
        <f t="shared" si="2"/>
        <v>71.7948717948718</v>
      </c>
      <c r="AC62" s="54">
        <f t="shared" si="2"/>
        <v>83.62369337979094</v>
      </c>
      <c r="AD62" s="54">
        <f t="shared" si="2"/>
        <v>70.30075187969925</v>
      </c>
      <c r="AE62" s="54">
        <f t="shared" si="2"/>
        <v>86.43790849673204</v>
      </c>
      <c r="AF62" s="54">
        <f t="shared" si="2"/>
        <v>87.14232162938897</v>
      </c>
      <c r="AG62" s="21"/>
      <c r="AH62" s="21"/>
      <c r="AI62" s="21"/>
      <c r="AJ62" s="21"/>
      <c r="AK62" s="21"/>
      <c r="AL62" s="21"/>
      <c r="AM62" s="21"/>
      <c r="AN62" s="21"/>
      <c r="AO62" s="21"/>
    </row>
    <row r="63" spans="2:41" s="19" customFormat="1" ht="12.75">
      <c r="B63" s="68" t="s">
        <v>99</v>
      </c>
      <c r="C63" s="71"/>
      <c r="D63" s="71"/>
      <c r="E63" s="71"/>
      <c r="F63" s="71"/>
      <c r="G63" s="71"/>
      <c r="H63" s="71"/>
      <c r="I63" s="71"/>
      <c r="J63" s="71"/>
      <c r="K63" s="71"/>
      <c r="L63" s="50" t="s">
        <v>179</v>
      </c>
      <c r="M63" s="54">
        <f>SUM(M28/M23)*100</f>
        <v>89.12158231529959</v>
      </c>
      <c r="N63" s="54">
        <f aca="true" t="shared" si="3" ref="N63:AF63">SUM(N28/N23)*100</f>
        <v>78.0701754385965</v>
      </c>
      <c r="O63" s="54">
        <f t="shared" si="3"/>
        <v>91.66666666666666</v>
      </c>
      <c r="P63" s="54">
        <f t="shared" si="3"/>
        <v>89.38053097345133</v>
      </c>
      <c r="Q63" s="54">
        <f t="shared" si="3"/>
        <v>94.45628997867804</v>
      </c>
      <c r="R63" s="54">
        <f t="shared" si="3"/>
        <v>85.66775244299674</v>
      </c>
      <c r="S63" s="54">
        <f t="shared" si="3"/>
        <v>85.79234972677595</v>
      </c>
      <c r="T63" s="54">
        <f t="shared" si="3"/>
        <v>76.82926829268293</v>
      </c>
      <c r="U63" s="54">
        <f t="shared" si="3"/>
        <v>89.95433789954338</v>
      </c>
      <c r="V63" s="54">
        <f t="shared" si="3"/>
        <v>95.71865443425077</v>
      </c>
      <c r="W63" s="54">
        <f t="shared" si="3"/>
        <v>98.11320754716981</v>
      </c>
      <c r="X63" s="54">
        <f t="shared" si="3"/>
        <v>92.16589861751152</v>
      </c>
      <c r="Y63" s="54">
        <f t="shared" si="3"/>
        <v>94.64720194647201</v>
      </c>
      <c r="Z63" s="54">
        <f t="shared" si="3"/>
        <v>79.47019867549669</v>
      </c>
      <c r="AA63" s="54">
        <f t="shared" si="3"/>
        <v>82.6086956521739</v>
      </c>
      <c r="AB63" s="54">
        <f t="shared" si="3"/>
        <v>88.88888888888889</v>
      </c>
      <c r="AC63" s="54">
        <f t="shared" si="3"/>
        <v>85.43046357615894</v>
      </c>
      <c r="AD63" s="54">
        <f t="shared" si="3"/>
        <v>90.36697247706422</v>
      </c>
      <c r="AE63" s="54">
        <f t="shared" si="3"/>
        <v>86.68885191347754</v>
      </c>
      <c r="AF63" s="54">
        <f t="shared" si="3"/>
        <v>89.5321484579195</v>
      </c>
      <c r="AG63" s="21"/>
      <c r="AH63" s="21"/>
      <c r="AI63" s="21"/>
      <c r="AJ63" s="21"/>
      <c r="AK63" s="21"/>
      <c r="AL63" s="21"/>
      <c r="AM63" s="21"/>
      <c r="AN63" s="21"/>
      <c r="AO63" s="21"/>
    </row>
    <row r="64" spans="2:41" s="19" customFormat="1" ht="12.75">
      <c r="B64" s="68" t="s">
        <v>100</v>
      </c>
      <c r="C64" s="71"/>
      <c r="D64" s="71"/>
      <c r="E64" s="71"/>
      <c r="F64" s="71"/>
      <c r="G64" s="71"/>
      <c r="H64" s="71"/>
      <c r="I64" s="71"/>
      <c r="J64" s="71"/>
      <c r="K64" s="71"/>
      <c r="L64" s="50" t="s">
        <v>180</v>
      </c>
      <c r="M64" s="54">
        <f>SUM(M29/M24)*100</f>
        <v>97.20785935884177</v>
      </c>
      <c r="N64" s="54">
        <f aca="true" t="shared" si="4" ref="N64:AF64">SUM(N29/N24)*100</f>
        <v>98.78048780487805</v>
      </c>
      <c r="O64" s="54">
        <f t="shared" si="4"/>
        <v>91.83673469387756</v>
      </c>
      <c r="P64" s="54">
        <f t="shared" si="4"/>
        <v>93.20388349514563</v>
      </c>
      <c r="Q64" s="54">
        <f t="shared" si="4"/>
        <v>91.94915254237289</v>
      </c>
      <c r="R64" s="54">
        <f t="shared" si="4"/>
        <v>88.46153846153845</v>
      </c>
      <c r="S64" s="54">
        <f t="shared" si="4"/>
        <v>81.91489361702128</v>
      </c>
      <c r="T64" s="54">
        <f t="shared" si="4"/>
        <v>84.93150684931507</v>
      </c>
      <c r="U64" s="54">
        <f t="shared" si="4"/>
        <v>89.79591836734694</v>
      </c>
      <c r="V64" s="54">
        <f t="shared" si="4"/>
        <v>97.02970297029702</v>
      </c>
      <c r="W64" s="54">
        <f t="shared" si="4"/>
        <v>98.91891891891892</v>
      </c>
      <c r="X64" s="54">
        <f t="shared" si="4"/>
        <v>95.48872180451127</v>
      </c>
      <c r="Y64" s="54">
        <f t="shared" si="4"/>
        <v>98.14814814814815</v>
      </c>
      <c r="Z64" s="54">
        <f t="shared" si="4"/>
        <v>80.37383177570094</v>
      </c>
      <c r="AA64" s="54">
        <f t="shared" si="4"/>
        <v>82.52032520325203</v>
      </c>
      <c r="AB64" s="54">
        <f t="shared" si="4"/>
        <v>82.27848101265823</v>
      </c>
      <c r="AC64" s="54">
        <f t="shared" si="4"/>
        <v>88.02083333333334</v>
      </c>
      <c r="AD64" s="54">
        <f t="shared" si="4"/>
        <v>91.96787148594377</v>
      </c>
      <c r="AE64" s="54">
        <f t="shared" si="4"/>
        <v>89.87341772151899</v>
      </c>
      <c r="AF64" s="54">
        <f t="shared" si="4"/>
        <v>92.7481811781272</v>
      </c>
      <c r="AG64" s="21"/>
      <c r="AH64" s="21"/>
      <c r="AI64" s="21"/>
      <c r="AJ64" s="21"/>
      <c r="AK64" s="21"/>
      <c r="AL64" s="21"/>
      <c r="AM64" s="21"/>
      <c r="AN64" s="21"/>
      <c r="AO64" s="21"/>
    </row>
    <row r="65" spans="2:41" s="19" customFormat="1" ht="12.75">
      <c r="B65" s="68" t="s">
        <v>101</v>
      </c>
      <c r="C65" s="71"/>
      <c r="D65" s="71"/>
      <c r="E65" s="71"/>
      <c r="F65" s="71"/>
      <c r="G65" s="71"/>
      <c r="H65" s="71"/>
      <c r="I65" s="71"/>
      <c r="J65" s="71"/>
      <c r="K65" s="71"/>
      <c r="L65" s="50" t="s">
        <v>181</v>
      </c>
      <c r="M65" s="54">
        <f>SUM(M30/M25)*100</f>
        <v>85.14040561622464</v>
      </c>
      <c r="N65" s="54">
        <f aca="true" t="shared" si="5" ref="N65:AF65">SUM(N30/N25)*100</f>
        <v>65.18518518518519</v>
      </c>
      <c r="O65" s="54">
        <f t="shared" si="5"/>
        <v>92.85714285714286</v>
      </c>
      <c r="P65" s="54">
        <f t="shared" si="5"/>
        <v>88.03571428571428</v>
      </c>
      <c r="Q65" s="54">
        <f t="shared" si="5"/>
        <v>93.92935982339957</v>
      </c>
      <c r="R65" s="54">
        <f t="shared" si="5"/>
        <v>82.71221532091097</v>
      </c>
      <c r="S65" s="54">
        <f t="shared" si="5"/>
        <v>80.19323671497585</v>
      </c>
      <c r="T65" s="54">
        <f t="shared" si="5"/>
        <v>80.8695652173913</v>
      </c>
      <c r="U65" s="54">
        <f t="shared" si="5"/>
        <v>87.25490196078431</v>
      </c>
      <c r="V65" s="54">
        <f t="shared" si="5"/>
        <v>94.65648854961832</v>
      </c>
      <c r="W65" s="54">
        <f t="shared" si="5"/>
        <v>100</v>
      </c>
      <c r="X65" s="54">
        <f t="shared" si="5"/>
        <v>90.94202898550725</v>
      </c>
      <c r="Y65" s="54">
        <f t="shared" si="5"/>
        <v>91.45496535796767</v>
      </c>
      <c r="Z65" s="54">
        <f t="shared" si="5"/>
        <v>76.38888888888889</v>
      </c>
      <c r="AA65" s="54">
        <f t="shared" si="5"/>
        <v>88.05970149253731</v>
      </c>
      <c r="AB65" s="54">
        <f t="shared" si="5"/>
        <v>60</v>
      </c>
      <c r="AC65" s="54">
        <f t="shared" si="5"/>
        <v>82.87153652392946</v>
      </c>
      <c r="AD65" s="54">
        <f t="shared" si="5"/>
        <v>65.95744680851064</v>
      </c>
      <c r="AE65" s="54">
        <f t="shared" si="5"/>
        <v>85.75819672131148</v>
      </c>
      <c r="AF65" s="54">
        <f t="shared" si="5"/>
        <v>86.65086887835703</v>
      </c>
      <c r="AG65" s="21"/>
      <c r="AH65" s="21"/>
      <c r="AI65" s="21"/>
      <c r="AJ65" s="21"/>
      <c r="AK65" s="21"/>
      <c r="AL65" s="21"/>
      <c r="AM65" s="21"/>
      <c r="AN65" s="21"/>
      <c r="AO65" s="21"/>
    </row>
    <row r="66" spans="2:41" s="19" customFormat="1" ht="12.75">
      <c r="B66" s="68" t="s">
        <v>102</v>
      </c>
      <c r="C66" s="71"/>
      <c r="D66" s="71"/>
      <c r="E66" s="71"/>
      <c r="F66" s="71"/>
      <c r="G66" s="71"/>
      <c r="H66" s="71"/>
      <c r="I66" s="71"/>
      <c r="J66" s="71"/>
      <c r="K66" s="71"/>
      <c r="L66" s="50" t="s">
        <v>182</v>
      </c>
      <c r="M66" s="54">
        <f>SUM((M21-M26)/M21)*100</f>
        <v>11.554800339847068</v>
      </c>
      <c r="N66" s="54">
        <f aca="true" t="shared" si="6" ref="N66:AF66">SUM((N21-N26)/N21)*100</f>
        <v>22.119815668202765</v>
      </c>
      <c r="O66" s="54">
        <f t="shared" si="6"/>
        <v>7.6923076923076925</v>
      </c>
      <c r="P66" s="54">
        <f t="shared" si="6"/>
        <v>11.161387631975868</v>
      </c>
      <c r="Q66" s="54">
        <f t="shared" si="6"/>
        <v>6.2288422477995935</v>
      </c>
      <c r="R66" s="54">
        <f t="shared" si="6"/>
        <v>17.21144024514811</v>
      </c>
      <c r="S66" s="54">
        <f t="shared" si="6"/>
        <v>18.9873417721519</v>
      </c>
      <c r="T66" s="54">
        <f t="shared" si="6"/>
        <v>17.5531914893617</v>
      </c>
      <c r="U66" s="54">
        <f t="shared" si="6"/>
        <v>12.128712871287128</v>
      </c>
      <c r="V66" s="54">
        <f t="shared" si="6"/>
        <v>3.459119496855346</v>
      </c>
      <c r="W66" s="54">
        <f t="shared" si="6"/>
        <v>0.9216589861751152</v>
      </c>
      <c r="X66" s="54">
        <f t="shared" si="6"/>
        <v>7.579462102689487</v>
      </c>
      <c r="Y66" s="54">
        <f t="shared" si="6"/>
        <v>5.425400739827373</v>
      </c>
      <c r="Z66" s="54">
        <f t="shared" si="6"/>
        <v>22.291021671826623</v>
      </c>
      <c r="AA66" s="54">
        <f t="shared" si="6"/>
        <v>16.293929712460063</v>
      </c>
      <c r="AB66" s="54">
        <f t="shared" si="6"/>
        <v>19.047619047619047</v>
      </c>
      <c r="AC66" s="54">
        <f t="shared" si="6"/>
        <v>15.449915110356535</v>
      </c>
      <c r="AD66" s="54">
        <f t="shared" si="6"/>
        <v>20.66115702479339</v>
      </c>
      <c r="AE66" s="54">
        <f t="shared" si="6"/>
        <v>13.437757625721353</v>
      </c>
      <c r="AF66" s="54">
        <f t="shared" si="6"/>
        <v>11.68955605237943</v>
      </c>
      <c r="AG66" s="21"/>
      <c r="AH66" s="21"/>
      <c r="AI66" s="21"/>
      <c r="AJ66" s="21"/>
      <c r="AK66" s="21"/>
      <c r="AL66" s="21"/>
      <c r="AM66" s="21"/>
      <c r="AN66" s="21"/>
      <c r="AO66" s="21"/>
    </row>
    <row r="67" spans="2:41" s="19" customFormat="1" ht="12.75">
      <c r="B67" s="68" t="s">
        <v>103</v>
      </c>
      <c r="C67" s="71"/>
      <c r="D67" s="71"/>
      <c r="E67" s="71"/>
      <c r="F67" s="71"/>
      <c r="G67" s="71"/>
      <c r="H67" s="71"/>
      <c r="I67" s="71"/>
      <c r="J67" s="71"/>
      <c r="K67" s="71"/>
      <c r="L67" s="50" t="s">
        <v>183</v>
      </c>
      <c r="M67" s="54">
        <f>SUM((M22-M27)/M22)*100</f>
        <v>12.196467991169978</v>
      </c>
      <c r="N67" s="54">
        <f aca="true" t="shared" si="7" ref="N67:AF67">SUM((N22-N27)/N22)*100</f>
        <v>22.330097087378643</v>
      </c>
      <c r="O67" s="54">
        <f t="shared" si="7"/>
        <v>7.142857142857142</v>
      </c>
      <c r="P67" s="54">
        <f t="shared" si="7"/>
        <v>11.728395061728394</v>
      </c>
      <c r="Q67" s="54">
        <f t="shared" si="7"/>
        <v>6.851971557853911</v>
      </c>
      <c r="R67" s="54">
        <f t="shared" si="7"/>
        <v>19.768563162970107</v>
      </c>
      <c r="S67" s="54">
        <f t="shared" si="7"/>
        <v>23.11320754716981</v>
      </c>
      <c r="T67" s="54">
        <f t="shared" si="7"/>
        <v>13.20754716981132</v>
      </c>
      <c r="U67" s="54">
        <f t="shared" si="7"/>
        <v>14.594594594594595</v>
      </c>
      <c r="V67" s="54">
        <f t="shared" si="7"/>
        <v>2.5889967637540456</v>
      </c>
      <c r="W67" s="54">
        <f t="shared" si="7"/>
        <v>0</v>
      </c>
      <c r="X67" s="54">
        <f t="shared" si="7"/>
        <v>7.291666666666667</v>
      </c>
      <c r="Y67" s="54">
        <f t="shared" si="7"/>
        <v>5.5</v>
      </c>
      <c r="Z67" s="54">
        <f t="shared" si="7"/>
        <v>23.837209302325583</v>
      </c>
      <c r="AA67" s="54">
        <f t="shared" si="7"/>
        <v>15.131578947368421</v>
      </c>
      <c r="AB67" s="54">
        <f t="shared" si="7"/>
        <v>28.205128205128204</v>
      </c>
      <c r="AC67" s="54">
        <f t="shared" si="7"/>
        <v>16.376306620209057</v>
      </c>
      <c r="AD67" s="54">
        <f t="shared" si="7"/>
        <v>29.69924812030075</v>
      </c>
      <c r="AE67" s="54">
        <f t="shared" si="7"/>
        <v>13.562091503267974</v>
      </c>
      <c r="AF67" s="54">
        <f t="shared" si="7"/>
        <v>12.85767837061102</v>
      </c>
      <c r="AG67" s="21"/>
      <c r="AH67" s="21"/>
      <c r="AI67" s="21"/>
      <c r="AJ67" s="21"/>
      <c r="AK67" s="21"/>
      <c r="AL67" s="21"/>
      <c r="AM67" s="21"/>
      <c r="AN67" s="21"/>
      <c r="AO67" s="21"/>
    </row>
    <row r="68" spans="2:41" s="19" customFormat="1" ht="12.75">
      <c r="B68" s="68" t="s">
        <v>104</v>
      </c>
      <c r="C68" s="71"/>
      <c r="D68" s="71"/>
      <c r="E68" s="71"/>
      <c r="F68" s="71"/>
      <c r="G68" s="71"/>
      <c r="H68" s="71"/>
      <c r="I68" s="71"/>
      <c r="J68" s="71"/>
      <c r="K68" s="71"/>
      <c r="L68" s="50" t="s">
        <v>184</v>
      </c>
      <c r="M68" s="54">
        <f>SUM((M23-M28)/M23)*100</f>
        <v>10.878417684700407</v>
      </c>
      <c r="N68" s="54">
        <f aca="true" t="shared" si="8" ref="N68:AF68">SUM((N23-N28)/N23)*100</f>
        <v>21.929824561403507</v>
      </c>
      <c r="O68" s="54">
        <f t="shared" si="8"/>
        <v>8.333333333333332</v>
      </c>
      <c r="P68" s="54">
        <f t="shared" si="8"/>
        <v>10.619469026548673</v>
      </c>
      <c r="Q68" s="54">
        <f t="shared" si="8"/>
        <v>5.543710021321962</v>
      </c>
      <c r="R68" s="54">
        <f t="shared" si="8"/>
        <v>14.332247557003258</v>
      </c>
      <c r="S68" s="54">
        <f t="shared" si="8"/>
        <v>14.207650273224044</v>
      </c>
      <c r="T68" s="54">
        <f t="shared" si="8"/>
        <v>23.170731707317074</v>
      </c>
      <c r="U68" s="54">
        <f t="shared" si="8"/>
        <v>10.045662100456621</v>
      </c>
      <c r="V68" s="54">
        <f t="shared" si="8"/>
        <v>4.281345565749235</v>
      </c>
      <c r="W68" s="54">
        <f t="shared" si="8"/>
        <v>1.8867924528301887</v>
      </c>
      <c r="X68" s="54">
        <f t="shared" si="8"/>
        <v>7.834101382488479</v>
      </c>
      <c r="Y68" s="54">
        <f t="shared" si="8"/>
        <v>5.35279805352798</v>
      </c>
      <c r="Z68" s="54">
        <f t="shared" si="8"/>
        <v>20.52980132450331</v>
      </c>
      <c r="AA68" s="54">
        <f t="shared" si="8"/>
        <v>17.391304347826086</v>
      </c>
      <c r="AB68" s="54">
        <f t="shared" si="8"/>
        <v>11.11111111111111</v>
      </c>
      <c r="AC68" s="54">
        <f t="shared" si="8"/>
        <v>14.56953642384106</v>
      </c>
      <c r="AD68" s="54">
        <f t="shared" si="8"/>
        <v>9.63302752293578</v>
      </c>
      <c r="AE68" s="54">
        <f t="shared" si="8"/>
        <v>13.311148086522461</v>
      </c>
      <c r="AF68" s="54">
        <f t="shared" si="8"/>
        <v>10.467851542080501</v>
      </c>
      <c r="AG68" s="21"/>
      <c r="AH68" s="21"/>
      <c r="AI68" s="21"/>
      <c r="AJ68" s="21"/>
      <c r="AK68" s="21"/>
      <c r="AL68" s="21"/>
      <c r="AM68" s="21"/>
      <c r="AN68" s="21"/>
      <c r="AO68" s="21"/>
    </row>
    <row r="69" spans="2:41" s="19" customFormat="1" ht="12.75">
      <c r="B69" s="68" t="s">
        <v>105</v>
      </c>
      <c r="C69" s="71"/>
      <c r="D69" s="71"/>
      <c r="E69" s="71"/>
      <c r="F69" s="71"/>
      <c r="G69" s="71"/>
      <c r="H69" s="71"/>
      <c r="I69" s="71"/>
      <c r="J69" s="71"/>
      <c r="K69" s="71"/>
      <c r="L69" s="50" t="s">
        <v>223</v>
      </c>
      <c r="M69" s="54">
        <f>SUM((M24-M29)/M24)*100</f>
        <v>2.792140641158221</v>
      </c>
      <c r="N69" s="54">
        <f aca="true" t="shared" si="9" ref="N69:AF69">SUM((N24-N29)/N24)*100</f>
        <v>1.2195121951219512</v>
      </c>
      <c r="O69" s="54">
        <f t="shared" si="9"/>
        <v>8.16326530612245</v>
      </c>
      <c r="P69" s="54">
        <f t="shared" si="9"/>
        <v>6.796116504854369</v>
      </c>
      <c r="Q69" s="54">
        <f t="shared" si="9"/>
        <v>8.050847457627118</v>
      </c>
      <c r="R69" s="54">
        <f t="shared" si="9"/>
        <v>11.538461538461538</v>
      </c>
      <c r="S69" s="54">
        <f t="shared" si="9"/>
        <v>18.085106382978726</v>
      </c>
      <c r="T69" s="54">
        <f t="shared" si="9"/>
        <v>15.068493150684931</v>
      </c>
      <c r="U69" s="54">
        <f t="shared" si="9"/>
        <v>10.204081632653061</v>
      </c>
      <c r="V69" s="54">
        <f t="shared" si="9"/>
        <v>2.9702970297029703</v>
      </c>
      <c r="W69" s="54">
        <f t="shared" si="9"/>
        <v>1.0810810810810811</v>
      </c>
      <c r="X69" s="54">
        <f t="shared" si="9"/>
        <v>4.511278195488721</v>
      </c>
      <c r="Y69" s="54">
        <f t="shared" si="9"/>
        <v>1.8518518518518516</v>
      </c>
      <c r="Z69" s="54">
        <f t="shared" si="9"/>
        <v>19.626168224299064</v>
      </c>
      <c r="AA69" s="54">
        <f t="shared" si="9"/>
        <v>17.479674796747968</v>
      </c>
      <c r="AB69" s="54">
        <f t="shared" si="9"/>
        <v>17.72151898734177</v>
      </c>
      <c r="AC69" s="54">
        <f t="shared" si="9"/>
        <v>11.979166666666668</v>
      </c>
      <c r="AD69" s="54">
        <f t="shared" si="9"/>
        <v>8.032128514056225</v>
      </c>
      <c r="AE69" s="54">
        <f t="shared" si="9"/>
        <v>10.126582278481013</v>
      </c>
      <c r="AF69" s="54">
        <f t="shared" si="9"/>
        <v>7.251818821872799</v>
      </c>
      <c r="AG69" s="21"/>
      <c r="AH69" s="21"/>
      <c r="AI69" s="21"/>
      <c r="AJ69" s="21"/>
      <c r="AK69" s="21"/>
      <c r="AL69" s="21"/>
      <c r="AM69" s="21"/>
      <c r="AN69" s="21"/>
      <c r="AO69" s="21"/>
    </row>
    <row r="70" spans="2:41" s="19" customFormat="1" ht="12.75">
      <c r="B70" s="68" t="s">
        <v>106</v>
      </c>
      <c r="C70" s="71"/>
      <c r="D70" s="71"/>
      <c r="E70" s="71"/>
      <c r="F70" s="71"/>
      <c r="G70" s="71"/>
      <c r="H70" s="71"/>
      <c r="I70" s="71"/>
      <c r="J70" s="71"/>
      <c r="K70" s="71"/>
      <c r="L70" s="50" t="s">
        <v>185</v>
      </c>
      <c r="M70" s="54">
        <f>SUM((M25-M30)/M25)*100</f>
        <v>14.85959438377535</v>
      </c>
      <c r="N70" s="54">
        <f aca="true" t="shared" si="10" ref="N70:AF70">SUM((N25-N30)/N25)*100</f>
        <v>34.81481481481482</v>
      </c>
      <c r="O70" s="54">
        <f t="shared" si="10"/>
        <v>7.142857142857142</v>
      </c>
      <c r="P70" s="54">
        <f t="shared" si="10"/>
        <v>11.964285714285715</v>
      </c>
      <c r="Q70" s="54">
        <f t="shared" si="10"/>
        <v>6.070640176600441</v>
      </c>
      <c r="R70" s="54">
        <f t="shared" si="10"/>
        <v>17.28778467908903</v>
      </c>
      <c r="S70" s="54">
        <f t="shared" si="10"/>
        <v>19.806763285024154</v>
      </c>
      <c r="T70" s="54">
        <f t="shared" si="10"/>
        <v>19.130434782608695</v>
      </c>
      <c r="U70" s="54">
        <f t="shared" si="10"/>
        <v>12.745098039215685</v>
      </c>
      <c r="V70" s="54">
        <f t="shared" si="10"/>
        <v>5.343511450381679</v>
      </c>
      <c r="W70" s="54">
        <f t="shared" si="10"/>
        <v>0</v>
      </c>
      <c r="X70" s="54">
        <f t="shared" si="10"/>
        <v>9.057971014492754</v>
      </c>
      <c r="Y70" s="54">
        <f t="shared" si="10"/>
        <v>8.545034642032332</v>
      </c>
      <c r="Z70" s="54">
        <f t="shared" si="10"/>
        <v>23.61111111111111</v>
      </c>
      <c r="AA70" s="54">
        <f t="shared" si="10"/>
        <v>11.940298507462686</v>
      </c>
      <c r="AB70" s="54">
        <f t="shared" si="10"/>
        <v>40</v>
      </c>
      <c r="AC70" s="54">
        <f t="shared" si="10"/>
        <v>17.12846347607053</v>
      </c>
      <c r="AD70" s="54">
        <f t="shared" si="10"/>
        <v>34.04255319148936</v>
      </c>
      <c r="AE70" s="54">
        <f t="shared" si="10"/>
        <v>14.241803278688526</v>
      </c>
      <c r="AF70" s="54">
        <f t="shared" si="10"/>
        <v>13.349131121642971</v>
      </c>
      <c r="AG70" s="21"/>
      <c r="AH70" s="21"/>
      <c r="AI70" s="21"/>
      <c r="AJ70" s="21"/>
      <c r="AK70" s="21"/>
      <c r="AL70" s="21"/>
      <c r="AM70" s="21"/>
      <c r="AN70" s="21"/>
      <c r="AO70" s="21"/>
    </row>
    <row r="71" spans="2:41" s="19" customFormat="1" ht="12.75">
      <c r="B71" s="68" t="s">
        <v>107</v>
      </c>
      <c r="C71" s="71"/>
      <c r="D71" s="71"/>
      <c r="E71" s="71"/>
      <c r="F71" s="71"/>
      <c r="G71" s="71"/>
      <c r="H71" s="71"/>
      <c r="I71" s="71"/>
      <c r="J71" s="71"/>
      <c r="K71" s="71"/>
      <c r="L71" s="50" t="s">
        <v>186</v>
      </c>
      <c r="M71" s="54">
        <f>SUM(M36/M31)*100</f>
        <v>96.69742284441615</v>
      </c>
      <c r="N71" s="54">
        <f aca="true" t="shared" si="11" ref="N71:AF71">SUM(N36/N31)*100</f>
        <v>97.44680851063829</v>
      </c>
      <c r="O71" s="54">
        <f t="shared" si="11"/>
        <v>98.37837837837839</v>
      </c>
      <c r="P71" s="54">
        <f t="shared" si="11"/>
        <v>97.41621898183679</v>
      </c>
      <c r="Q71" s="54">
        <f t="shared" si="11"/>
        <v>95.55601488218272</v>
      </c>
      <c r="R71" s="54">
        <f t="shared" si="11"/>
        <v>94.96268656716418</v>
      </c>
      <c r="S71" s="54">
        <f t="shared" si="11"/>
        <v>97.12147380541163</v>
      </c>
      <c r="T71" s="54">
        <f t="shared" si="11"/>
        <v>92.72237196765498</v>
      </c>
      <c r="U71" s="54">
        <f t="shared" si="11"/>
        <v>96.39297579496915</v>
      </c>
      <c r="V71" s="54">
        <f t="shared" si="11"/>
        <v>98.34747655203215</v>
      </c>
      <c r="W71" s="54">
        <f t="shared" si="11"/>
        <v>91.899852724595</v>
      </c>
      <c r="X71" s="54">
        <f t="shared" si="11"/>
        <v>95.04424778761062</v>
      </c>
      <c r="Y71" s="54">
        <f t="shared" si="11"/>
        <v>97.44155271283634</v>
      </c>
      <c r="Z71" s="54">
        <f t="shared" si="11"/>
        <v>94.72551130247578</v>
      </c>
      <c r="AA71" s="54">
        <f t="shared" si="11"/>
        <v>93.83852691218131</v>
      </c>
      <c r="AB71" s="54">
        <f t="shared" si="11"/>
        <v>97.57709251101322</v>
      </c>
      <c r="AC71" s="54">
        <f t="shared" si="11"/>
        <v>96.3465553235908</v>
      </c>
      <c r="AD71" s="54">
        <f t="shared" si="11"/>
        <v>103.25520833333333</v>
      </c>
      <c r="AE71" s="54">
        <f t="shared" si="11"/>
        <v>94.6551724137931</v>
      </c>
      <c r="AF71" s="54">
        <f t="shared" si="11"/>
        <v>96.1319298245614</v>
      </c>
      <c r="AG71" s="21"/>
      <c r="AH71" s="21"/>
      <c r="AI71" s="21"/>
      <c r="AJ71" s="21"/>
      <c r="AK71" s="21"/>
      <c r="AL71" s="21"/>
      <c r="AM71" s="21"/>
      <c r="AN71" s="21"/>
      <c r="AO71" s="21"/>
    </row>
    <row r="72" spans="2:41" s="19" customFormat="1" ht="12.75">
      <c r="B72" s="68" t="s">
        <v>108</v>
      </c>
      <c r="C72" s="71"/>
      <c r="D72" s="71"/>
      <c r="E72" s="71"/>
      <c r="F72" s="71"/>
      <c r="G72" s="71"/>
      <c r="H72" s="71"/>
      <c r="I72" s="71"/>
      <c r="J72" s="71"/>
      <c r="K72" s="71"/>
      <c r="L72" s="50" t="s">
        <v>187</v>
      </c>
      <c r="M72" s="54">
        <f>SUM(M37/M32)*100</f>
        <v>96.10373647984267</v>
      </c>
      <c r="N72" s="54">
        <f aca="true" t="shared" si="12" ref="N72:AF72">SUM(N37/N32)*100</f>
        <v>96.7479674796748</v>
      </c>
      <c r="O72" s="54">
        <f t="shared" si="12"/>
        <v>96.75675675675676</v>
      </c>
      <c r="P72" s="54">
        <f t="shared" si="12"/>
        <v>97.2027972027972</v>
      </c>
      <c r="Q72" s="54">
        <f t="shared" si="12"/>
        <v>95.5666352243633</v>
      </c>
      <c r="R72" s="54">
        <f t="shared" si="12"/>
        <v>95.03808487486398</v>
      </c>
      <c r="S72" s="54">
        <f t="shared" si="12"/>
        <v>97.03196347031964</v>
      </c>
      <c r="T72" s="54">
        <f t="shared" si="12"/>
        <v>91.415313225058</v>
      </c>
      <c r="U72" s="54">
        <f t="shared" si="12"/>
        <v>96.56160458452722</v>
      </c>
      <c r="V72" s="54">
        <f t="shared" si="12"/>
        <v>98.51138353765324</v>
      </c>
      <c r="W72" s="54">
        <f t="shared" si="12"/>
        <v>89.20454545454545</v>
      </c>
      <c r="X72" s="54">
        <f t="shared" si="12"/>
        <v>95.30201342281879</v>
      </c>
      <c r="Y72" s="54">
        <f t="shared" si="12"/>
        <v>97.98109965635739</v>
      </c>
      <c r="Z72" s="54">
        <f t="shared" si="12"/>
        <v>94.26751592356688</v>
      </c>
      <c r="AA72" s="54">
        <f t="shared" si="12"/>
        <v>93.22033898305084</v>
      </c>
      <c r="AB72" s="54">
        <f t="shared" si="12"/>
        <v>97.20930232558139</v>
      </c>
      <c r="AC72" s="54">
        <f t="shared" si="12"/>
        <v>97.87018255578094</v>
      </c>
      <c r="AD72" s="54">
        <f t="shared" si="12"/>
        <v>103.05732484076432</v>
      </c>
      <c r="AE72" s="54">
        <f t="shared" si="12"/>
        <v>94.65741020223362</v>
      </c>
      <c r="AF72" s="54">
        <f t="shared" si="12"/>
        <v>96.00590906603928</v>
      </c>
      <c r="AG72" s="21"/>
      <c r="AH72" s="21"/>
      <c r="AI72" s="21"/>
      <c r="AJ72" s="21"/>
      <c r="AK72" s="21"/>
      <c r="AL72" s="21"/>
      <c r="AM72" s="21"/>
      <c r="AN72" s="21"/>
      <c r="AO72" s="21"/>
    </row>
    <row r="73" spans="2:41" s="19" customFormat="1" ht="12.75">
      <c r="B73" s="68" t="s">
        <v>109</v>
      </c>
      <c r="C73" s="71"/>
      <c r="D73" s="71"/>
      <c r="E73" s="71"/>
      <c r="F73" s="71"/>
      <c r="G73" s="71"/>
      <c r="H73" s="71"/>
      <c r="I73" s="71"/>
      <c r="J73" s="71"/>
      <c r="K73" s="71"/>
      <c r="L73" s="50" t="s">
        <v>188</v>
      </c>
      <c r="M73" s="54">
        <f>SUM(M38/M33)*100</f>
        <v>97.33474073096716</v>
      </c>
      <c r="N73" s="54">
        <f aca="true" t="shared" si="13" ref="N73:AF73">SUM(N38/N33)*100</f>
        <v>98.21428571428571</v>
      </c>
      <c r="O73" s="54">
        <f t="shared" si="13"/>
        <v>100</v>
      </c>
      <c r="P73" s="54">
        <f t="shared" si="13"/>
        <v>97.64027267960147</v>
      </c>
      <c r="Q73" s="54">
        <f t="shared" si="13"/>
        <v>95.54490342591288</v>
      </c>
      <c r="R73" s="54">
        <f t="shared" si="13"/>
        <v>94.88598627407572</v>
      </c>
      <c r="S73" s="54">
        <f t="shared" si="13"/>
        <v>97.21254355400697</v>
      </c>
      <c r="T73" s="54">
        <f t="shared" si="13"/>
        <v>94.53376205787781</v>
      </c>
      <c r="U73" s="54">
        <f t="shared" si="13"/>
        <v>96.22641509433963</v>
      </c>
      <c r="V73" s="54">
        <f t="shared" si="13"/>
        <v>98.17684594348222</v>
      </c>
      <c r="W73" s="54">
        <f t="shared" si="13"/>
        <v>94.80122324159022</v>
      </c>
      <c r="X73" s="54">
        <f t="shared" si="13"/>
        <v>94.7565543071161</v>
      </c>
      <c r="Y73" s="54">
        <f t="shared" si="13"/>
        <v>96.87216681776972</v>
      </c>
      <c r="Z73" s="54">
        <f t="shared" si="13"/>
        <v>95.19650655021834</v>
      </c>
      <c r="AA73" s="54">
        <f t="shared" si="13"/>
        <v>94.46022727272727</v>
      </c>
      <c r="AB73" s="54">
        <f t="shared" si="13"/>
        <v>97.90794979079497</v>
      </c>
      <c r="AC73" s="54">
        <f t="shared" si="13"/>
        <v>94.73118279569891</v>
      </c>
      <c r="AD73" s="54">
        <f t="shared" si="13"/>
        <v>103.46205059920106</v>
      </c>
      <c r="AE73" s="54">
        <f t="shared" si="13"/>
        <v>94.65275513531138</v>
      </c>
      <c r="AF73" s="54">
        <f t="shared" si="13"/>
        <v>96.2646991007609</v>
      </c>
      <c r="AG73" s="21"/>
      <c r="AH73" s="21"/>
      <c r="AI73" s="21"/>
      <c r="AJ73" s="21"/>
      <c r="AK73" s="21"/>
      <c r="AL73" s="21"/>
      <c r="AM73" s="21"/>
      <c r="AN73" s="21"/>
      <c r="AO73" s="21"/>
    </row>
    <row r="74" spans="2:41" s="19" customFormat="1" ht="12.75">
      <c r="B74" s="68" t="s">
        <v>110</v>
      </c>
      <c r="C74" s="71"/>
      <c r="D74" s="71"/>
      <c r="E74" s="71"/>
      <c r="F74" s="71"/>
      <c r="G74" s="71"/>
      <c r="H74" s="71"/>
      <c r="I74" s="71"/>
      <c r="J74" s="71"/>
      <c r="K74" s="71"/>
      <c r="L74" s="50" t="s">
        <v>189</v>
      </c>
      <c r="M74" s="54">
        <f>SUM(M39/M34)*100</f>
        <v>99.1716368455931</v>
      </c>
      <c r="N74" s="54">
        <f aca="true" t="shared" si="14" ref="N74:AF74">SUM(N39/N34)*100</f>
        <v>98.40255591054313</v>
      </c>
      <c r="O74" s="54">
        <f t="shared" si="14"/>
        <v>99.23076923076923</v>
      </c>
      <c r="P74" s="54">
        <f t="shared" si="14"/>
        <v>99.13169319826338</v>
      </c>
      <c r="Q74" s="54">
        <f t="shared" si="14"/>
        <v>96.85230024213075</v>
      </c>
      <c r="R74" s="54">
        <f t="shared" si="14"/>
        <v>94.32213209733487</v>
      </c>
      <c r="S74" s="54">
        <f t="shared" si="14"/>
        <v>98.28326180257511</v>
      </c>
      <c r="T74" s="54">
        <f t="shared" si="14"/>
        <v>94.4578313253012</v>
      </c>
      <c r="U74" s="54">
        <f t="shared" si="14"/>
        <v>97.84946236559139</v>
      </c>
      <c r="V74" s="54">
        <f t="shared" si="14"/>
        <v>98.41671944268523</v>
      </c>
      <c r="W74" s="54">
        <f t="shared" si="14"/>
        <v>92.35993208828522</v>
      </c>
      <c r="X74" s="54">
        <f t="shared" si="14"/>
        <v>96.36871508379889</v>
      </c>
      <c r="Y74" s="54">
        <f t="shared" si="14"/>
        <v>98.24660633484163</v>
      </c>
      <c r="Z74" s="54">
        <f t="shared" si="14"/>
        <v>93.4931506849315</v>
      </c>
      <c r="AA74" s="54">
        <f t="shared" si="14"/>
        <v>93.92156862745098</v>
      </c>
      <c r="AB74" s="54">
        <f t="shared" si="14"/>
        <v>97.57709251101322</v>
      </c>
      <c r="AC74" s="54">
        <f t="shared" si="14"/>
        <v>96.3777490297542</v>
      </c>
      <c r="AD74" s="54">
        <f t="shared" si="14"/>
        <v>99.45770065075922</v>
      </c>
      <c r="AE74" s="54">
        <f t="shared" si="14"/>
        <v>97.34811957569913</v>
      </c>
      <c r="AF74" s="54">
        <f t="shared" si="14"/>
        <v>97.366391184573</v>
      </c>
      <c r="AG74" s="21"/>
      <c r="AH74" s="21"/>
      <c r="AI74" s="21"/>
      <c r="AJ74" s="21"/>
      <c r="AK74" s="21"/>
      <c r="AL74" s="21"/>
      <c r="AM74" s="21"/>
      <c r="AN74" s="21"/>
      <c r="AO74" s="21"/>
    </row>
    <row r="75" spans="2:41" s="19" customFormat="1" ht="12.75">
      <c r="B75" s="68" t="s">
        <v>111</v>
      </c>
      <c r="C75" s="71"/>
      <c r="D75" s="71"/>
      <c r="E75" s="71"/>
      <c r="F75" s="71"/>
      <c r="G75" s="71"/>
      <c r="H75" s="71"/>
      <c r="I75" s="71"/>
      <c r="J75" s="71"/>
      <c r="K75" s="71"/>
      <c r="L75" s="50" t="s">
        <v>190</v>
      </c>
      <c r="M75" s="54">
        <f>SUM(M40/M35)*100</f>
        <v>96.10931716153422</v>
      </c>
      <c r="N75" s="54">
        <f aca="true" t="shared" si="15" ref="N75:AF75">SUM(N40/N35)*100</f>
        <v>96.68367346938776</v>
      </c>
      <c r="O75" s="54">
        <f t="shared" si="15"/>
        <v>96.36363636363636</v>
      </c>
      <c r="P75" s="54">
        <f t="shared" si="15"/>
        <v>97.04785581106276</v>
      </c>
      <c r="Q75" s="54">
        <f t="shared" si="15"/>
        <v>95.43502824858757</v>
      </c>
      <c r="R75" s="54">
        <f t="shared" si="15"/>
        <v>95.02970056976604</v>
      </c>
      <c r="S75" s="54">
        <f t="shared" si="15"/>
        <v>96.33911368015414</v>
      </c>
      <c r="T75" s="54">
        <f t="shared" si="15"/>
        <v>90.51987767584097</v>
      </c>
      <c r="U75" s="54">
        <f t="shared" si="15"/>
        <v>95.98051157125457</v>
      </c>
      <c r="V75" s="54">
        <f t="shared" si="15"/>
        <v>98.18181818181819</v>
      </c>
      <c r="W75" s="54">
        <f t="shared" si="15"/>
        <v>88.88888888888889</v>
      </c>
      <c r="X75" s="54">
        <f t="shared" si="15"/>
        <v>94.43005181347151</v>
      </c>
      <c r="Y75" s="54">
        <f t="shared" si="15"/>
        <v>96.92697035430224</v>
      </c>
      <c r="Z75" s="54">
        <f t="shared" si="15"/>
        <v>95.29042386185243</v>
      </c>
      <c r="AA75" s="54">
        <f t="shared" si="15"/>
        <v>93.62244897959184</v>
      </c>
      <c r="AB75" s="54">
        <v>0</v>
      </c>
      <c r="AC75" s="54">
        <f t="shared" si="15"/>
        <v>96.3254593175853</v>
      </c>
      <c r="AD75" s="54">
        <f t="shared" si="15"/>
        <v>108.95765472312704</v>
      </c>
      <c r="AE75" s="54">
        <f t="shared" si="15"/>
        <v>93.35810496980956</v>
      </c>
      <c r="AF75" s="54">
        <f t="shared" si="15"/>
        <v>95.70998116760828</v>
      </c>
      <c r="AG75" s="21"/>
      <c r="AH75" s="21"/>
      <c r="AI75" s="21"/>
      <c r="AJ75" s="21"/>
      <c r="AK75" s="21"/>
      <c r="AL75" s="21"/>
      <c r="AM75" s="21"/>
      <c r="AN75" s="21"/>
      <c r="AO75" s="21"/>
    </row>
    <row r="76" spans="2:41" s="19" customFormat="1" ht="12.75">
      <c r="B76" s="68" t="s">
        <v>112</v>
      </c>
      <c r="C76" s="71"/>
      <c r="D76" s="71"/>
      <c r="E76" s="71"/>
      <c r="F76" s="71"/>
      <c r="G76" s="71"/>
      <c r="H76" s="71"/>
      <c r="I76" s="71"/>
      <c r="J76" s="71"/>
      <c r="K76" s="71"/>
      <c r="L76" s="50" t="s">
        <v>191</v>
      </c>
      <c r="M76" s="54">
        <f>SUM((M31-M36)/M31)*100</f>
        <v>3.3025771555838372</v>
      </c>
      <c r="N76" s="54">
        <f aca="true" t="shared" si="16" ref="N76:AF76">SUM((N31-N36)/N31)*100</f>
        <v>2.553191489361702</v>
      </c>
      <c r="O76" s="54">
        <f t="shared" si="16"/>
        <v>1.6216216216216217</v>
      </c>
      <c r="P76" s="54">
        <f t="shared" si="16"/>
        <v>2.5837810181632133</v>
      </c>
      <c r="Q76" s="54">
        <f t="shared" si="16"/>
        <v>4.44398511781728</v>
      </c>
      <c r="R76" s="54">
        <f t="shared" si="16"/>
        <v>5.037313432835821</v>
      </c>
      <c r="S76" s="54">
        <f t="shared" si="16"/>
        <v>2.8785261945883707</v>
      </c>
      <c r="T76" s="54">
        <f t="shared" si="16"/>
        <v>7.277628032345014</v>
      </c>
      <c r="U76" s="54">
        <f t="shared" si="16"/>
        <v>3.6070242050308496</v>
      </c>
      <c r="V76" s="54">
        <f t="shared" si="16"/>
        <v>1.6525234479678428</v>
      </c>
      <c r="W76" s="54">
        <f t="shared" si="16"/>
        <v>8.100147275405007</v>
      </c>
      <c r="X76" s="54">
        <f t="shared" si="16"/>
        <v>4.95575221238938</v>
      </c>
      <c r="Y76" s="54">
        <f t="shared" si="16"/>
        <v>2.5584472871636526</v>
      </c>
      <c r="Z76" s="54">
        <f t="shared" si="16"/>
        <v>5.27448869752422</v>
      </c>
      <c r="AA76" s="54">
        <f t="shared" si="16"/>
        <v>6.161473087818696</v>
      </c>
      <c r="AB76" s="54">
        <f t="shared" si="16"/>
        <v>2.4229074889867843</v>
      </c>
      <c r="AC76" s="54">
        <f t="shared" si="16"/>
        <v>3.653444676409186</v>
      </c>
      <c r="AD76" s="54">
        <f t="shared" si="16"/>
        <v>-3.2552083333333335</v>
      </c>
      <c r="AE76" s="54">
        <f t="shared" si="16"/>
        <v>5.344827586206897</v>
      </c>
      <c r="AF76" s="54">
        <f t="shared" si="16"/>
        <v>3.868070175438597</v>
      </c>
      <c r="AG76" s="21"/>
      <c r="AH76" s="21"/>
      <c r="AI76" s="21"/>
      <c r="AJ76" s="21"/>
      <c r="AK76" s="21"/>
      <c r="AL76" s="21"/>
      <c r="AM76" s="21"/>
      <c r="AN76" s="21"/>
      <c r="AO76" s="21"/>
    </row>
    <row r="77" spans="2:41" s="19" customFormat="1" ht="12.75">
      <c r="B77" s="68" t="s">
        <v>113</v>
      </c>
      <c r="C77" s="71"/>
      <c r="D77" s="71"/>
      <c r="E77" s="71"/>
      <c r="F77" s="71"/>
      <c r="G77" s="71"/>
      <c r="H77" s="71"/>
      <c r="I77" s="71"/>
      <c r="J77" s="71"/>
      <c r="K77" s="71"/>
      <c r="L77" s="50" t="s">
        <v>192</v>
      </c>
      <c r="M77" s="54">
        <f>SUM((M32-M37)/M32)*100</f>
        <v>3.8962635201573255</v>
      </c>
      <c r="N77" s="54">
        <f aca="true" t="shared" si="17" ref="N77:AF77">SUM((N32-N37)/N32)*100</f>
        <v>3.2520325203252036</v>
      </c>
      <c r="O77" s="54">
        <f t="shared" si="17"/>
        <v>3.2432432432432434</v>
      </c>
      <c r="P77" s="54">
        <f t="shared" si="17"/>
        <v>2.797202797202797</v>
      </c>
      <c r="Q77" s="54">
        <f t="shared" si="17"/>
        <v>4.433364775636706</v>
      </c>
      <c r="R77" s="54">
        <f t="shared" si="17"/>
        <v>4.961915125136017</v>
      </c>
      <c r="S77" s="54">
        <f t="shared" si="17"/>
        <v>2.968036529680365</v>
      </c>
      <c r="T77" s="54">
        <f t="shared" si="17"/>
        <v>8.584686774941995</v>
      </c>
      <c r="U77" s="54">
        <f t="shared" si="17"/>
        <v>3.4383954154727796</v>
      </c>
      <c r="V77" s="54">
        <f t="shared" si="17"/>
        <v>1.4886164623467601</v>
      </c>
      <c r="W77" s="54">
        <f t="shared" si="17"/>
        <v>10.795454545454545</v>
      </c>
      <c r="X77" s="54">
        <f t="shared" si="17"/>
        <v>4.697986577181208</v>
      </c>
      <c r="Y77" s="54">
        <f t="shared" si="17"/>
        <v>2.0189003436426116</v>
      </c>
      <c r="Z77" s="54">
        <f t="shared" si="17"/>
        <v>5.7324840764331215</v>
      </c>
      <c r="AA77" s="54">
        <f t="shared" si="17"/>
        <v>6.779661016949152</v>
      </c>
      <c r="AB77" s="54">
        <f t="shared" si="17"/>
        <v>2.7906976744186047</v>
      </c>
      <c r="AC77" s="54">
        <f t="shared" si="17"/>
        <v>2.129817444219067</v>
      </c>
      <c r="AD77" s="54">
        <f t="shared" si="17"/>
        <v>-3.0573248407643314</v>
      </c>
      <c r="AE77" s="54">
        <f t="shared" si="17"/>
        <v>5.342589797766375</v>
      </c>
      <c r="AF77" s="54">
        <f t="shared" si="17"/>
        <v>3.994090933960716</v>
      </c>
      <c r="AG77" s="21"/>
      <c r="AH77" s="21"/>
      <c r="AI77" s="21"/>
      <c r="AJ77" s="21"/>
      <c r="AK77" s="21"/>
      <c r="AL77" s="21"/>
      <c r="AM77" s="21"/>
      <c r="AN77" s="21"/>
      <c r="AO77" s="21"/>
    </row>
    <row r="78" spans="2:41" s="19" customFormat="1" ht="12.75">
      <c r="B78" s="68" t="s">
        <v>114</v>
      </c>
      <c r="C78" s="71"/>
      <c r="D78" s="71"/>
      <c r="E78" s="71"/>
      <c r="F78" s="71"/>
      <c r="G78" s="71"/>
      <c r="H78" s="71"/>
      <c r="I78" s="71"/>
      <c r="J78" s="71"/>
      <c r="K78" s="71"/>
      <c r="L78" s="50" t="s">
        <v>193</v>
      </c>
      <c r="M78" s="54">
        <f>SUM((M33-M38)/M33)*100</f>
        <v>2.665259269032854</v>
      </c>
      <c r="N78" s="54">
        <f aca="true" t="shared" si="18" ref="N78:AF78">SUM((N33-N38)/N33)*100</f>
        <v>1.7857142857142856</v>
      </c>
      <c r="O78" s="54">
        <f t="shared" si="18"/>
        <v>0</v>
      </c>
      <c r="P78" s="54">
        <f t="shared" si="18"/>
        <v>2.3597273203985316</v>
      </c>
      <c r="Q78" s="54">
        <f t="shared" si="18"/>
        <v>4.455096574087128</v>
      </c>
      <c r="R78" s="54">
        <f t="shared" si="18"/>
        <v>5.114013725924286</v>
      </c>
      <c r="S78" s="54">
        <f t="shared" si="18"/>
        <v>2.7874564459930316</v>
      </c>
      <c r="T78" s="54">
        <f t="shared" si="18"/>
        <v>5.466237942122187</v>
      </c>
      <c r="U78" s="54">
        <f t="shared" si="18"/>
        <v>3.7735849056603774</v>
      </c>
      <c r="V78" s="54">
        <f t="shared" si="18"/>
        <v>1.8231540565177755</v>
      </c>
      <c r="W78" s="54">
        <f t="shared" si="18"/>
        <v>5.198776758409786</v>
      </c>
      <c r="X78" s="54">
        <f t="shared" si="18"/>
        <v>5.2434456928838955</v>
      </c>
      <c r="Y78" s="54">
        <f t="shared" si="18"/>
        <v>3.127833182230281</v>
      </c>
      <c r="Z78" s="54">
        <f t="shared" si="18"/>
        <v>4.8034934497816595</v>
      </c>
      <c r="AA78" s="54">
        <f t="shared" si="18"/>
        <v>5.5397727272727275</v>
      </c>
      <c r="AB78" s="54">
        <f t="shared" si="18"/>
        <v>2.092050209205021</v>
      </c>
      <c r="AC78" s="54">
        <f t="shared" si="18"/>
        <v>5.268817204301075</v>
      </c>
      <c r="AD78" s="54">
        <f t="shared" si="18"/>
        <v>-3.462050599201065</v>
      </c>
      <c r="AE78" s="54">
        <f t="shared" si="18"/>
        <v>5.347244864688621</v>
      </c>
      <c r="AF78" s="54">
        <f t="shared" si="18"/>
        <v>3.735300899239105</v>
      </c>
      <c r="AG78" s="21"/>
      <c r="AH78" s="21"/>
      <c r="AI78" s="21"/>
      <c r="AJ78" s="21"/>
      <c r="AK78" s="21"/>
      <c r="AL78" s="21"/>
      <c r="AM78" s="21"/>
      <c r="AN78" s="21"/>
      <c r="AO78" s="21"/>
    </row>
    <row r="79" spans="2:41" s="19" customFormat="1" ht="12.75">
      <c r="B79" s="68" t="s">
        <v>115</v>
      </c>
      <c r="C79" s="71"/>
      <c r="D79" s="71"/>
      <c r="E79" s="71"/>
      <c r="F79" s="71"/>
      <c r="G79" s="71"/>
      <c r="H79" s="71"/>
      <c r="I79" s="71"/>
      <c r="J79" s="71"/>
      <c r="K79" s="71"/>
      <c r="L79" s="50" t="s">
        <v>194</v>
      </c>
      <c r="M79" s="54">
        <f>SUM((M34-M39)/M34)*100</f>
        <v>0.828363154406892</v>
      </c>
      <c r="N79" s="54">
        <f aca="true" t="shared" si="19" ref="N79:AF79">SUM((N34-N39)/N34)*100</f>
        <v>1.5974440894568689</v>
      </c>
      <c r="O79" s="54">
        <f t="shared" si="19"/>
        <v>0.7692307692307693</v>
      </c>
      <c r="P79" s="54">
        <f t="shared" si="19"/>
        <v>0.8683068017366137</v>
      </c>
      <c r="Q79" s="54">
        <f t="shared" si="19"/>
        <v>3.14769975786925</v>
      </c>
      <c r="R79" s="54">
        <f t="shared" si="19"/>
        <v>5.677867902665121</v>
      </c>
      <c r="S79" s="54">
        <f t="shared" si="19"/>
        <v>1.7167381974248928</v>
      </c>
      <c r="T79" s="54">
        <f t="shared" si="19"/>
        <v>5.542168674698795</v>
      </c>
      <c r="U79" s="54">
        <f t="shared" si="19"/>
        <v>2.1505376344086025</v>
      </c>
      <c r="V79" s="54">
        <f t="shared" si="19"/>
        <v>1.5832805573147564</v>
      </c>
      <c r="W79" s="54">
        <f t="shared" si="19"/>
        <v>7.6400679117147705</v>
      </c>
      <c r="X79" s="54">
        <f t="shared" si="19"/>
        <v>3.6312849162011176</v>
      </c>
      <c r="Y79" s="54">
        <f t="shared" si="19"/>
        <v>1.753393665158371</v>
      </c>
      <c r="Z79" s="54">
        <f t="shared" si="19"/>
        <v>6.506849315068493</v>
      </c>
      <c r="AA79" s="54">
        <f t="shared" si="19"/>
        <v>6.078431372549019</v>
      </c>
      <c r="AB79" s="54">
        <f t="shared" si="19"/>
        <v>2.4229074889867843</v>
      </c>
      <c r="AC79" s="54">
        <f t="shared" si="19"/>
        <v>3.6222509702457955</v>
      </c>
      <c r="AD79" s="54">
        <f t="shared" si="19"/>
        <v>0.5422993492407809</v>
      </c>
      <c r="AE79" s="54">
        <f t="shared" si="19"/>
        <v>2.651880424300868</v>
      </c>
      <c r="AF79" s="54">
        <f t="shared" si="19"/>
        <v>2.633608815426997</v>
      </c>
      <c r="AG79" s="21"/>
      <c r="AH79" s="21"/>
      <c r="AI79" s="21"/>
      <c r="AJ79" s="21"/>
      <c r="AK79" s="21"/>
      <c r="AL79" s="21"/>
      <c r="AM79" s="21"/>
      <c r="AN79" s="21"/>
      <c r="AO79" s="21"/>
    </row>
    <row r="80" spans="2:41" s="19" customFormat="1" ht="12.75">
      <c r="B80" s="68" t="s">
        <v>116</v>
      </c>
      <c r="C80" s="71"/>
      <c r="D80" s="71"/>
      <c r="E80" s="71"/>
      <c r="F80" s="71"/>
      <c r="G80" s="71"/>
      <c r="H80" s="71"/>
      <c r="I80" s="71"/>
      <c r="J80" s="71"/>
      <c r="K80" s="71"/>
      <c r="L80" s="50" t="s">
        <v>195</v>
      </c>
      <c r="M80" s="54">
        <f>SUM((M35-M40)/M35)*100</f>
        <v>3.8906828384657794</v>
      </c>
      <c r="N80" s="54">
        <f aca="true" t="shared" si="20" ref="N80:AF80">SUM((N35-N40)/N35)*100</f>
        <v>3.316326530612245</v>
      </c>
      <c r="O80" s="54">
        <f t="shared" si="20"/>
        <v>3.6363636363636362</v>
      </c>
      <c r="P80" s="54">
        <f t="shared" si="20"/>
        <v>2.952144188937228</v>
      </c>
      <c r="Q80" s="54">
        <f t="shared" si="20"/>
        <v>4.564971751412429</v>
      </c>
      <c r="R80" s="54">
        <f t="shared" si="20"/>
        <v>4.970299430233967</v>
      </c>
      <c r="S80" s="54">
        <f t="shared" si="20"/>
        <v>3.6608863198458574</v>
      </c>
      <c r="T80" s="54">
        <f t="shared" si="20"/>
        <v>9.480122324159021</v>
      </c>
      <c r="U80" s="54">
        <f t="shared" si="20"/>
        <v>4.019488428745433</v>
      </c>
      <c r="V80" s="54">
        <f t="shared" si="20"/>
        <v>1.8181818181818181</v>
      </c>
      <c r="W80" s="54">
        <f t="shared" si="20"/>
        <v>11.11111111111111</v>
      </c>
      <c r="X80" s="54">
        <f t="shared" si="20"/>
        <v>5.569948186528497</v>
      </c>
      <c r="Y80" s="54">
        <f t="shared" si="20"/>
        <v>3.0730296456977584</v>
      </c>
      <c r="Z80" s="54">
        <f t="shared" si="20"/>
        <v>4.709576138147567</v>
      </c>
      <c r="AA80" s="54">
        <f t="shared" si="20"/>
        <v>6.377551020408164</v>
      </c>
      <c r="AB80" s="54">
        <v>0</v>
      </c>
      <c r="AC80" s="54">
        <f t="shared" si="20"/>
        <v>3.674540682414698</v>
      </c>
      <c r="AD80" s="54">
        <f t="shared" si="20"/>
        <v>-8.957654723127035</v>
      </c>
      <c r="AE80" s="54">
        <f t="shared" si="20"/>
        <v>6.641895030190432</v>
      </c>
      <c r="AF80" s="54">
        <f t="shared" si="20"/>
        <v>4.290018832391714</v>
      </c>
      <c r="AG80" s="21"/>
      <c r="AH80" s="21"/>
      <c r="AI80" s="21"/>
      <c r="AJ80" s="21"/>
      <c r="AK80" s="21"/>
      <c r="AL80" s="21"/>
      <c r="AM80" s="21"/>
      <c r="AN80" s="21"/>
      <c r="AO80" s="21"/>
    </row>
    <row r="81" spans="2:41" s="19" customFormat="1" ht="12.75">
      <c r="B81" s="68" t="s">
        <v>117</v>
      </c>
      <c r="C81" s="71"/>
      <c r="D81" s="71"/>
      <c r="E81" s="71"/>
      <c r="F81" s="71"/>
      <c r="G81" s="71"/>
      <c r="H81" s="71"/>
      <c r="I81" s="71"/>
      <c r="J81" s="71"/>
      <c r="K81" s="71"/>
      <c r="L81" s="50" t="s">
        <v>196</v>
      </c>
      <c r="M81" s="54">
        <f>SUM(M46/M41)*100</f>
        <v>101.51850680164505</v>
      </c>
      <c r="N81" s="54">
        <f aca="true" t="shared" si="21" ref="N81:AF81">SUM(N46/N41)*100</f>
        <v>95.53571428571429</v>
      </c>
      <c r="O81" s="54">
        <f t="shared" si="21"/>
        <v>105.33333333333333</v>
      </c>
      <c r="P81" s="54">
        <f t="shared" si="21"/>
        <v>96.63461538461539</v>
      </c>
      <c r="Q81" s="54">
        <f t="shared" si="21"/>
        <v>91.16855142703285</v>
      </c>
      <c r="R81" s="54">
        <f t="shared" si="21"/>
        <v>85.8814352574103</v>
      </c>
      <c r="S81" s="54">
        <f t="shared" si="21"/>
        <v>95.13888888888889</v>
      </c>
      <c r="T81" s="54">
        <v>0</v>
      </c>
      <c r="U81" s="54">
        <f t="shared" si="21"/>
        <v>90.18302828618968</v>
      </c>
      <c r="V81" s="54">
        <f t="shared" si="21"/>
        <v>94.4636678200692</v>
      </c>
      <c r="W81" s="54">
        <f t="shared" si="21"/>
        <v>96.7741935483871</v>
      </c>
      <c r="X81" s="54">
        <f t="shared" si="21"/>
        <v>93.75</v>
      </c>
      <c r="Y81" s="54">
        <f t="shared" si="21"/>
        <v>95.89270746018441</v>
      </c>
      <c r="Z81" s="54">
        <f t="shared" si="21"/>
        <v>96.29629629629629</v>
      </c>
      <c r="AA81" s="54">
        <f t="shared" si="21"/>
        <v>79.21146953405018</v>
      </c>
      <c r="AB81" s="54">
        <f t="shared" si="21"/>
        <v>80.9090909090909</v>
      </c>
      <c r="AC81" s="54">
        <f t="shared" si="21"/>
        <v>88.34244080145719</v>
      </c>
      <c r="AD81" s="54">
        <f t="shared" si="21"/>
        <v>94.49081803005008</v>
      </c>
      <c r="AE81" s="54">
        <f t="shared" si="21"/>
        <v>97.1326164874552</v>
      </c>
      <c r="AF81" s="54">
        <f t="shared" si="21"/>
        <v>94.59027619265008</v>
      </c>
      <c r="AG81" s="21"/>
      <c r="AH81" s="21"/>
      <c r="AI81" s="21"/>
      <c r="AJ81" s="21"/>
      <c r="AK81" s="21"/>
      <c r="AL81" s="21"/>
      <c r="AM81" s="21"/>
      <c r="AN81" s="21"/>
      <c r="AO81" s="21"/>
    </row>
    <row r="82" spans="2:41" s="19" customFormat="1" ht="12.75">
      <c r="B82" s="68" t="s">
        <v>118</v>
      </c>
      <c r="C82" s="71"/>
      <c r="D82" s="71"/>
      <c r="E82" s="71"/>
      <c r="F82" s="71"/>
      <c r="G82" s="71"/>
      <c r="H82" s="71"/>
      <c r="I82" s="71"/>
      <c r="J82" s="71"/>
      <c r="K82" s="71"/>
      <c r="L82" s="50" t="s">
        <v>197</v>
      </c>
      <c r="M82" s="54">
        <f>SUM(M47/M42)*100</f>
        <v>97.18552556002298</v>
      </c>
      <c r="N82" s="54">
        <f aca="true" t="shared" si="22" ref="N82:AF82">SUM(N47/N42)*100</f>
        <v>95.23809523809523</v>
      </c>
      <c r="O82" s="54">
        <f t="shared" si="22"/>
        <v>109.30232558139534</v>
      </c>
      <c r="P82" s="54">
        <f t="shared" si="22"/>
        <v>98.4070796460177</v>
      </c>
      <c r="Q82" s="54">
        <f t="shared" si="22"/>
        <v>89.1946992864424</v>
      </c>
      <c r="R82" s="54">
        <f t="shared" si="22"/>
        <v>85.13513513513513</v>
      </c>
      <c r="S82" s="54">
        <f t="shared" si="22"/>
        <v>96.96969696969697</v>
      </c>
      <c r="T82" s="54">
        <v>0</v>
      </c>
      <c r="U82" s="54">
        <f t="shared" si="22"/>
        <v>90.61224489795919</v>
      </c>
      <c r="V82" s="54">
        <f t="shared" si="22"/>
        <v>93.59504132231406</v>
      </c>
      <c r="W82" s="54">
        <f t="shared" si="22"/>
        <v>94.11764705882352</v>
      </c>
      <c r="X82" s="54">
        <f t="shared" si="22"/>
        <v>94.5054945054945</v>
      </c>
      <c r="Y82" s="54">
        <f t="shared" si="22"/>
        <v>96.06741573033707</v>
      </c>
      <c r="Z82" s="54">
        <f t="shared" si="22"/>
        <v>92.85714285714286</v>
      </c>
      <c r="AA82" s="54">
        <f t="shared" si="22"/>
        <v>78.68852459016394</v>
      </c>
      <c r="AB82" s="54">
        <f t="shared" si="22"/>
        <v>83.33333333333334</v>
      </c>
      <c r="AC82" s="54">
        <f t="shared" si="22"/>
        <v>87.37541528239203</v>
      </c>
      <c r="AD82" s="54">
        <f t="shared" si="22"/>
        <v>95.37953795379538</v>
      </c>
      <c r="AE82" s="54">
        <f t="shared" si="22"/>
        <v>97.05882352941177</v>
      </c>
      <c r="AF82" s="54">
        <f t="shared" si="22"/>
        <v>93.37693056908307</v>
      </c>
      <c r="AG82" s="21"/>
      <c r="AH82" s="21"/>
      <c r="AI82" s="21"/>
      <c r="AJ82" s="21"/>
      <c r="AK82" s="21"/>
      <c r="AL82" s="21"/>
      <c r="AM82" s="21"/>
      <c r="AN82" s="21"/>
      <c r="AO82" s="21"/>
    </row>
    <row r="83" spans="2:41" s="19" customFormat="1" ht="12.75">
      <c r="B83" s="68" t="s">
        <v>119</v>
      </c>
      <c r="C83" s="71"/>
      <c r="D83" s="71"/>
      <c r="E83" s="71"/>
      <c r="F83" s="71"/>
      <c r="G83" s="71"/>
      <c r="H83" s="71"/>
      <c r="I83" s="71"/>
      <c r="J83" s="71"/>
      <c r="K83" s="71"/>
      <c r="L83" s="50" t="s">
        <v>198</v>
      </c>
      <c r="M83" s="54">
        <f>SUM(M48/M43)*100</f>
        <v>106.83098591549296</v>
      </c>
      <c r="N83" s="54">
        <f aca="true" t="shared" si="23" ref="N83:AF83">SUM(N48/N43)*100</f>
        <v>95.91836734693877</v>
      </c>
      <c r="O83" s="54">
        <f t="shared" si="23"/>
        <v>100</v>
      </c>
      <c r="P83" s="54">
        <f t="shared" si="23"/>
        <v>94.52631578947368</v>
      </c>
      <c r="Q83" s="54">
        <f t="shared" si="23"/>
        <v>93.37899543378995</v>
      </c>
      <c r="R83" s="54">
        <f t="shared" si="23"/>
        <v>86.90036900369003</v>
      </c>
      <c r="S83" s="54">
        <f t="shared" si="23"/>
        <v>92.6829268292683</v>
      </c>
      <c r="T83" s="54">
        <v>0</v>
      </c>
      <c r="U83" s="54">
        <f t="shared" si="23"/>
        <v>89.8876404494382</v>
      </c>
      <c r="V83" s="54">
        <f t="shared" si="23"/>
        <v>95.56135770234987</v>
      </c>
      <c r="W83" s="54">
        <f t="shared" si="23"/>
        <v>100</v>
      </c>
      <c r="X83" s="54">
        <f t="shared" si="23"/>
        <v>92.7536231884058</v>
      </c>
      <c r="Y83" s="54">
        <f t="shared" si="23"/>
        <v>95.63409563409564</v>
      </c>
      <c r="Z83" s="54">
        <f t="shared" si="23"/>
        <v>100</v>
      </c>
      <c r="AA83" s="54">
        <f t="shared" si="23"/>
        <v>80.20833333333334</v>
      </c>
      <c r="AB83" s="54">
        <f t="shared" si="23"/>
        <v>78.57142857142857</v>
      </c>
      <c r="AC83" s="54">
        <f t="shared" si="23"/>
        <v>89.51612903225806</v>
      </c>
      <c r="AD83" s="54">
        <f t="shared" si="23"/>
        <v>93.58108108108108</v>
      </c>
      <c r="AE83" s="54">
        <f t="shared" si="23"/>
        <v>97.21518987341771</v>
      </c>
      <c r="AF83" s="54">
        <f t="shared" si="23"/>
        <v>96.05439892545333</v>
      </c>
      <c r="AG83" s="21"/>
      <c r="AH83" s="21"/>
      <c r="AI83" s="21"/>
      <c r="AJ83" s="21"/>
      <c r="AK83" s="21"/>
      <c r="AL83" s="21"/>
      <c r="AM83" s="21"/>
      <c r="AN83" s="21"/>
      <c r="AO83" s="21"/>
    </row>
    <row r="84" spans="2:41" s="19" customFormat="1" ht="12.75">
      <c r="B84" s="68" t="s">
        <v>120</v>
      </c>
      <c r="C84" s="71"/>
      <c r="D84" s="71"/>
      <c r="E84" s="71"/>
      <c r="F84" s="71"/>
      <c r="G84" s="71"/>
      <c r="H84" s="71"/>
      <c r="I84" s="71"/>
      <c r="J84" s="71"/>
      <c r="K84" s="71"/>
      <c r="L84" s="50" t="s">
        <v>199</v>
      </c>
      <c r="M84" s="54">
        <f>SUM(M49/M44)*100</f>
        <v>105.3473263368316</v>
      </c>
      <c r="N84" s="54">
        <f aca="true" t="shared" si="24" ref="N84:AF84">SUM(N49/N44)*100</f>
        <v>95.53571428571429</v>
      </c>
      <c r="O84" s="54">
        <f t="shared" si="24"/>
        <v>127.90697674418605</v>
      </c>
      <c r="P84" s="54">
        <f t="shared" si="24"/>
        <v>97.69874476987448</v>
      </c>
      <c r="Q84" s="54">
        <f t="shared" si="24"/>
        <v>93.89067524115757</v>
      </c>
      <c r="R84" s="54">
        <f t="shared" si="24"/>
        <v>92.9245283018868</v>
      </c>
      <c r="S84" s="54">
        <f t="shared" si="24"/>
        <v>95.13888888888889</v>
      </c>
      <c r="T84" s="54">
        <v>0</v>
      </c>
      <c r="U84" s="54">
        <f t="shared" si="24"/>
        <v>94.20654911838791</v>
      </c>
      <c r="V84" s="54">
        <f t="shared" si="24"/>
        <v>94.15501905972046</v>
      </c>
      <c r="W84" s="54">
        <f t="shared" si="24"/>
        <v>96.7741935483871</v>
      </c>
      <c r="X84" s="54">
        <v>0</v>
      </c>
      <c r="Y84" s="54">
        <f t="shared" si="24"/>
        <v>97.54385964912281</v>
      </c>
      <c r="Z84" s="54">
        <f t="shared" si="24"/>
        <v>96.29629629629629</v>
      </c>
      <c r="AA84" s="54">
        <f t="shared" si="24"/>
        <v>79.21146953405018</v>
      </c>
      <c r="AB84" s="54">
        <f t="shared" si="24"/>
        <v>80.9090909090909</v>
      </c>
      <c r="AC84" s="54">
        <f t="shared" si="24"/>
        <v>89.14728682170544</v>
      </c>
      <c r="AD84" s="54">
        <f t="shared" si="24"/>
        <v>94.49081803005008</v>
      </c>
      <c r="AE84" s="54">
        <f t="shared" si="24"/>
        <v>97.73095623987034</v>
      </c>
      <c r="AF84" s="54">
        <f t="shared" si="24"/>
        <v>97.02059833251595</v>
      </c>
      <c r="AG84" s="21"/>
      <c r="AH84" s="21"/>
      <c r="AI84" s="21"/>
      <c r="AJ84" s="21"/>
      <c r="AK84" s="21"/>
      <c r="AL84" s="21"/>
      <c r="AM84" s="21"/>
      <c r="AN84" s="21"/>
      <c r="AO84" s="21"/>
    </row>
    <row r="85" spans="2:41" s="19" customFormat="1" ht="12.75">
      <c r="B85" s="68" t="s">
        <v>121</v>
      </c>
      <c r="C85" s="71"/>
      <c r="D85" s="71"/>
      <c r="E85" s="71"/>
      <c r="F85" s="71"/>
      <c r="G85" s="71"/>
      <c r="H85" s="71"/>
      <c r="I85" s="71"/>
      <c r="J85" s="71"/>
      <c r="K85" s="71"/>
      <c r="L85" s="50" t="s">
        <v>200</v>
      </c>
      <c r="M85" s="54">
        <f>SUM(M50/M45)*100</f>
        <v>94.91379310344827</v>
      </c>
      <c r="N85" s="54">
        <v>0</v>
      </c>
      <c r="O85" s="54">
        <f aca="true" t="shared" si="25" ref="O85:AF85">SUM(O50/O45)*100</f>
        <v>96.26168224299066</v>
      </c>
      <c r="P85" s="54">
        <f t="shared" si="25"/>
        <v>95.72953736654804</v>
      </c>
      <c r="Q85" s="54">
        <f t="shared" si="25"/>
        <v>88.41991341991343</v>
      </c>
      <c r="R85" s="54">
        <f t="shared" si="25"/>
        <v>84.48598130841121</v>
      </c>
      <c r="S85" s="54">
        <v>0</v>
      </c>
      <c r="T85" s="54">
        <v>0</v>
      </c>
      <c r="U85" s="54">
        <f t="shared" si="25"/>
        <v>82.35294117647058</v>
      </c>
      <c r="V85" s="54">
        <f t="shared" si="25"/>
        <v>97.5</v>
      </c>
      <c r="W85" s="54">
        <v>0</v>
      </c>
      <c r="X85" s="54">
        <f t="shared" si="25"/>
        <v>93.75</v>
      </c>
      <c r="Y85" s="54">
        <f t="shared" si="25"/>
        <v>91.71597633136095</v>
      </c>
      <c r="Z85" s="54">
        <v>0</v>
      </c>
      <c r="AA85" s="54">
        <v>0</v>
      </c>
      <c r="AB85" s="54">
        <v>0</v>
      </c>
      <c r="AC85" s="54">
        <f t="shared" si="25"/>
        <v>86.41975308641975</v>
      </c>
      <c r="AD85" s="54">
        <v>0</v>
      </c>
      <c r="AE85" s="54">
        <f t="shared" si="25"/>
        <v>95.45454545454545</v>
      </c>
      <c r="AF85" s="54">
        <f t="shared" si="25"/>
        <v>90.6156005614598</v>
      </c>
      <c r="AG85" s="21"/>
      <c r="AH85" s="21"/>
      <c r="AI85" s="21"/>
      <c r="AJ85" s="21"/>
      <c r="AK85" s="21"/>
      <c r="AL85" s="21"/>
      <c r="AM85" s="21"/>
      <c r="AN85" s="21"/>
      <c r="AO85" s="21"/>
    </row>
    <row r="86" spans="2:41" s="19" customFormat="1" ht="12.75">
      <c r="B86" s="68" t="s">
        <v>122</v>
      </c>
      <c r="C86" s="71"/>
      <c r="D86" s="71"/>
      <c r="E86" s="71"/>
      <c r="F86" s="71"/>
      <c r="G86" s="71"/>
      <c r="H86" s="71"/>
      <c r="I86" s="71"/>
      <c r="J86" s="71"/>
      <c r="K86" s="71"/>
      <c r="L86" s="50" t="s">
        <v>201</v>
      </c>
      <c r="M86" s="54">
        <f>SUM((M41-M46)/M41)*100</f>
        <v>-1.518506801645049</v>
      </c>
      <c r="N86" s="54">
        <f aca="true" t="shared" si="26" ref="N86:AF86">SUM((N41-N46)/N41)*100</f>
        <v>4.464285714285714</v>
      </c>
      <c r="O86" s="54">
        <f t="shared" si="26"/>
        <v>-5.333333333333334</v>
      </c>
      <c r="P86" s="54">
        <f t="shared" si="26"/>
        <v>3.3653846153846154</v>
      </c>
      <c r="Q86" s="54">
        <f t="shared" si="26"/>
        <v>8.831448572967151</v>
      </c>
      <c r="R86" s="54">
        <f t="shared" si="26"/>
        <v>14.118564742589705</v>
      </c>
      <c r="S86" s="54">
        <f t="shared" si="26"/>
        <v>4.861111111111112</v>
      </c>
      <c r="T86" s="54">
        <v>0</v>
      </c>
      <c r="U86" s="54">
        <f t="shared" si="26"/>
        <v>9.816971713810316</v>
      </c>
      <c r="V86" s="54">
        <f t="shared" si="26"/>
        <v>5.536332179930796</v>
      </c>
      <c r="W86" s="54">
        <f t="shared" si="26"/>
        <v>3.225806451612903</v>
      </c>
      <c r="X86" s="54">
        <f t="shared" si="26"/>
        <v>6.25</v>
      </c>
      <c r="Y86" s="54">
        <f t="shared" si="26"/>
        <v>4.107292539815591</v>
      </c>
      <c r="Z86" s="54">
        <f t="shared" si="26"/>
        <v>3.7037037037037033</v>
      </c>
      <c r="AA86" s="54">
        <f t="shared" si="26"/>
        <v>20.78853046594982</v>
      </c>
      <c r="AB86" s="54">
        <f t="shared" si="26"/>
        <v>19.090909090909093</v>
      </c>
      <c r="AC86" s="54">
        <f t="shared" si="26"/>
        <v>11.657559198542804</v>
      </c>
      <c r="AD86" s="54">
        <f t="shared" si="26"/>
        <v>5.509181969949917</v>
      </c>
      <c r="AE86" s="54">
        <f t="shared" si="26"/>
        <v>2.867383512544803</v>
      </c>
      <c r="AF86" s="54">
        <f t="shared" si="26"/>
        <v>5.40972380734992</v>
      </c>
      <c r="AG86" s="21"/>
      <c r="AH86" s="21"/>
      <c r="AI86" s="21"/>
      <c r="AJ86" s="21"/>
      <c r="AK86" s="21"/>
      <c r="AL86" s="21"/>
      <c r="AM86" s="21"/>
      <c r="AN86" s="21"/>
      <c r="AO86" s="21"/>
    </row>
    <row r="87" spans="2:41" s="19" customFormat="1" ht="12.75">
      <c r="B87" s="68" t="s">
        <v>123</v>
      </c>
      <c r="C87" s="71"/>
      <c r="D87" s="71"/>
      <c r="E87" s="71"/>
      <c r="F87" s="71"/>
      <c r="G87" s="71"/>
      <c r="H87" s="71"/>
      <c r="I87" s="71"/>
      <c r="J87" s="71"/>
      <c r="K87" s="71"/>
      <c r="L87" s="50" t="s">
        <v>202</v>
      </c>
      <c r="M87" s="54">
        <f>SUM((M42-M47)/M42)*100</f>
        <v>2.8144744399770247</v>
      </c>
      <c r="N87" s="54">
        <f aca="true" t="shared" si="27" ref="N87:AF87">SUM((N42-N47)/N42)*100</f>
        <v>4.761904761904762</v>
      </c>
      <c r="O87" s="54">
        <f t="shared" si="27"/>
        <v>-9.30232558139535</v>
      </c>
      <c r="P87" s="54">
        <f t="shared" si="27"/>
        <v>1.592920353982301</v>
      </c>
      <c r="Q87" s="54">
        <f t="shared" si="27"/>
        <v>10.805300713557594</v>
      </c>
      <c r="R87" s="54">
        <f t="shared" si="27"/>
        <v>14.864864864864865</v>
      </c>
      <c r="S87" s="54">
        <f t="shared" si="27"/>
        <v>3.0303030303030303</v>
      </c>
      <c r="T87" s="54">
        <v>0</v>
      </c>
      <c r="U87" s="54">
        <f t="shared" si="27"/>
        <v>9.387755102040817</v>
      </c>
      <c r="V87" s="54">
        <f t="shared" si="27"/>
        <v>6.40495867768595</v>
      </c>
      <c r="W87" s="54">
        <f t="shared" si="27"/>
        <v>5.88235294117647</v>
      </c>
      <c r="X87" s="54">
        <f t="shared" si="27"/>
        <v>5.4945054945054945</v>
      </c>
      <c r="Y87" s="54">
        <f t="shared" si="27"/>
        <v>3.932584269662921</v>
      </c>
      <c r="Z87" s="54">
        <f t="shared" si="27"/>
        <v>7.142857142857142</v>
      </c>
      <c r="AA87" s="54">
        <f t="shared" si="27"/>
        <v>21.311475409836063</v>
      </c>
      <c r="AB87" s="54">
        <f t="shared" si="27"/>
        <v>16.666666666666664</v>
      </c>
      <c r="AC87" s="54">
        <f t="shared" si="27"/>
        <v>12.624584717607974</v>
      </c>
      <c r="AD87" s="54">
        <f t="shared" si="27"/>
        <v>4.62046204620462</v>
      </c>
      <c r="AE87" s="54">
        <f t="shared" si="27"/>
        <v>2.941176470588235</v>
      </c>
      <c r="AF87" s="54">
        <f t="shared" si="27"/>
        <v>6.623069430916933</v>
      </c>
      <c r="AG87" s="21"/>
      <c r="AH87" s="21"/>
      <c r="AI87" s="21"/>
      <c r="AJ87" s="21"/>
      <c r="AK87" s="21"/>
      <c r="AL87" s="21"/>
      <c r="AM87" s="21"/>
      <c r="AN87" s="21"/>
      <c r="AO87" s="21"/>
    </row>
    <row r="88" spans="2:41" s="19" customFormat="1" ht="12.75">
      <c r="B88" s="68" t="s">
        <v>124</v>
      </c>
      <c r="C88" s="71"/>
      <c r="D88" s="71"/>
      <c r="E88" s="71"/>
      <c r="F88" s="71"/>
      <c r="G88" s="71"/>
      <c r="H88" s="71"/>
      <c r="I88" s="71"/>
      <c r="J88" s="71"/>
      <c r="K88" s="71"/>
      <c r="L88" s="50" t="s">
        <v>203</v>
      </c>
      <c r="M88" s="54">
        <f>SUM((M43-M48)/M43)*100</f>
        <v>-6.830985915492958</v>
      </c>
      <c r="N88" s="54">
        <f aca="true" t="shared" si="28" ref="N88:AF88">SUM((N43-N48)/N43)*100</f>
        <v>4.081632653061225</v>
      </c>
      <c r="O88" s="54">
        <f t="shared" si="28"/>
        <v>0</v>
      </c>
      <c r="P88" s="54">
        <f t="shared" si="28"/>
        <v>5.473684210526316</v>
      </c>
      <c r="Q88" s="54">
        <f t="shared" si="28"/>
        <v>6.621004566210045</v>
      </c>
      <c r="R88" s="54">
        <f t="shared" si="28"/>
        <v>13.099630996309964</v>
      </c>
      <c r="S88" s="54">
        <f t="shared" si="28"/>
        <v>7.317073170731707</v>
      </c>
      <c r="T88" s="54">
        <v>0</v>
      </c>
      <c r="U88" s="54">
        <f t="shared" si="28"/>
        <v>10.112359550561797</v>
      </c>
      <c r="V88" s="54">
        <f t="shared" si="28"/>
        <v>4.43864229765013</v>
      </c>
      <c r="W88" s="54">
        <f t="shared" si="28"/>
        <v>0</v>
      </c>
      <c r="X88" s="54">
        <f t="shared" si="28"/>
        <v>7.246376811594203</v>
      </c>
      <c r="Y88" s="54">
        <f t="shared" si="28"/>
        <v>4.365904365904366</v>
      </c>
      <c r="Z88" s="54">
        <f t="shared" si="28"/>
        <v>0</v>
      </c>
      <c r="AA88" s="54">
        <f t="shared" si="28"/>
        <v>19.791666666666664</v>
      </c>
      <c r="AB88" s="54">
        <f t="shared" si="28"/>
        <v>21.428571428571427</v>
      </c>
      <c r="AC88" s="54">
        <f t="shared" si="28"/>
        <v>10.483870967741936</v>
      </c>
      <c r="AD88" s="54">
        <f t="shared" si="28"/>
        <v>6.418918918918918</v>
      </c>
      <c r="AE88" s="54">
        <f t="shared" si="28"/>
        <v>2.7848101265822782</v>
      </c>
      <c r="AF88" s="54">
        <f t="shared" si="28"/>
        <v>3.945601074546676</v>
      </c>
      <c r="AG88" s="21"/>
      <c r="AH88" s="21"/>
      <c r="AI88" s="21"/>
      <c r="AJ88" s="21"/>
      <c r="AK88" s="21"/>
      <c r="AL88" s="21"/>
      <c r="AM88" s="21"/>
      <c r="AN88" s="21"/>
      <c r="AO88" s="21"/>
    </row>
    <row r="89" spans="2:41" s="19" customFormat="1" ht="12.75">
      <c r="B89" s="68" t="s">
        <v>125</v>
      </c>
      <c r="C89" s="71"/>
      <c r="D89" s="71"/>
      <c r="E89" s="71"/>
      <c r="F89" s="71"/>
      <c r="G89" s="71"/>
      <c r="H89" s="71"/>
      <c r="I89" s="71"/>
      <c r="J89" s="71"/>
      <c r="K89" s="71"/>
      <c r="L89" s="50" t="s">
        <v>204</v>
      </c>
      <c r="M89" s="54">
        <f>SUM((M44-M49)/M44)*100</f>
        <v>-5.347326336831585</v>
      </c>
      <c r="N89" s="54">
        <f aca="true" t="shared" si="29" ref="N89:AF89">SUM((N44-N49)/N44)*100</f>
        <v>4.464285714285714</v>
      </c>
      <c r="O89" s="54">
        <f t="shared" si="29"/>
        <v>-27.906976744186046</v>
      </c>
      <c r="P89" s="54">
        <f t="shared" si="29"/>
        <v>2.301255230125523</v>
      </c>
      <c r="Q89" s="54">
        <f t="shared" si="29"/>
        <v>6.109324758842444</v>
      </c>
      <c r="R89" s="54">
        <f t="shared" si="29"/>
        <v>7.0754716981132075</v>
      </c>
      <c r="S89" s="54">
        <f t="shared" si="29"/>
        <v>4.861111111111112</v>
      </c>
      <c r="T89" s="54">
        <v>0</v>
      </c>
      <c r="U89" s="54">
        <f t="shared" si="29"/>
        <v>5.793450881612091</v>
      </c>
      <c r="V89" s="54">
        <f t="shared" si="29"/>
        <v>5.844980940279543</v>
      </c>
      <c r="W89" s="54">
        <f t="shared" si="29"/>
        <v>3.225806451612903</v>
      </c>
      <c r="X89" s="54">
        <v>0</v>
      </c>
      <c r="Y89" s="54">
        <f t="shared" si="29"/>
        <v>2.456140350877193</v>
      </c>
      <c r="Z89" s="54">
        <f t="shared" si="29"/>
        <v>3.7037037037037033</v>
      </c>
      <c r="AA89" s="54">
        <f t="shared" si="29"/>
        <v>20.78853046594982</v>
      </c>
      <c r="AB89" s="54">
        <f t="shared" si="29"/>
        <v>19.090909090909093</v>
      </c>
      <c r="AC89" s="54">
        <f t="shared" si="29"/>
        <v>10.852713178294573</v>
      </c>
      <c r="AD89" s="54">
        <f t="shared" si="29"/>
        <v>5.509181969949917</v>
      </c>
      <c r="AE89" s="54">
        <f t="shared" si="29"/>
        <v>2.2690437601296596</v>
      </c>
      <c r="AF89" s="54">
        <f t="shared" si="29"/>
        <v>2.9794016674840607</v>
      </c>
      <c r="AG89" s="21"/>
      <c r="AH89" s="21"/>
      <c r="AI89" s="21"/>
      <c r="AJ89" s="21"/>
      <c r="AK89" s="21"/>
      <c r="AL89" s="21"/>
      <c r="AM89" s="21"/>
      <c r="AN89" s="21"/>
      <c r="AO89" s="21"/>
    </row>
    <row r="90" spans="2:41" s="19" customFormat="1" ht="12.75">
      <c r="B90" s="68" t="s">
        <v>126</v>
      </c>
      <c r="C90" s="71"/>
      <c r="D90" s="71"/>
      <c r="E90" s="71"/>
      <c r="F90" s="71"/>
      <c r="G90" s="71"/>
      <c r="H90" s="71"/>
      <c r="I90" s="71"/>
      <c r="J90" s="71"/>
      <c r="K90" s="71"/>
      <c r="L90" s="50" t="s">
        <v>205</v>
      </c>
      <c r="M90" s="54">
        <f>SUM((M45-M50)/M45)*100</f>
        <v>5.086206896551724</v>
      </c>
      <c r="N90" s="54">
        <v>0</v>
      </c>
      <c r="O90" s="54">
        <f aca="true" t="shared" si="30" ref="O90:AF90">SUM((O45-O50)/O45)*100</f>
        <v>3.7383177570093453</v>
      </c>
      <c r="P90" s="54">
        <f t="shared" si="30"/>
        <v>4.270462633451958</v>
      </c>
      <c r="Q90" s="54">
        <f t="shared" si="30"/>
        <v>11.580086580086581</v>
      </c>
      <c r="R90" s="54">
        <f t="shared" si="30"/>
        <v>15.514018691588785</v>
      </c>
      <c r="S90" s="54">
        <v>0</v>
      </c>
      <c r="T90" s="54">
        <v>0</v>
      </c>
      <c r="U90" s="54">
        <f t="shared" si="30"/>
        <v>17.647058823529413</v>
      </c>
      <c r="V90" s="54">
        <f t="shared" si="30"/>
        <v>2.5</v>
      </c>
      <c r="W90" s="54">
        <v>0</v>
      </c>
      <c r="X90" s="54">
        <f t="shared" si="30"/>
        <v>6.25</v>
      </c>
      <c r="Y90" s="54">
        <f t="shared" si="30"/>
        <v>8.284023668639055</v>
      </c>
      <c r="Z90" s="54">
        <v>0</v>
      </c>
      <c r="AA90" s="54">
        <v>0</v>
      </c>
      <c r="AB90" s="54">
        <v>0</v>
      </c>
      <c r="AC90" s="54">
        <f t="shared" si="30"/>
        <v>13.580246913580247</v>
      </c>
      <c r="AD90" s="54">
        <v>0</v>
      </c>
      <c r="AE90" s="54">
        <f t="shared" si="30"/>
        <v>4.545454545454546</v>
      </c>
      <c r="AF90" s="54">
        <f t="shared" si="30"/>
        <v>9.384399438540205</v>
      </c>
      <c r="AG90" s="21"/>
      <c r="AH90" s="21"/>
      <c r="AI90" s="21"/>
      <c r="AJ90" s="21"/>
      <c r="AK90" s="21"/>
      <c r="AL90" s="21"/>
      <c r="AM90" s="21"/>
      <c r="AN90" s="21"/>
      <c r="AO90" s="21"/>
    </row>
    <row r="91" spans="2:41" s="19" customFormat="1" ht="12.75">
      <c r="B91" s="68" t="s">
        <v>127</v>
      </c>
      <c r="C91" s="71"/>
      <c r="D91" s="71"/>
      <c r="E91" s="71"/>
      <c r="F91" s="71"/>
      <c r="G91" s="71"/>
      <c r="H91" s="71"/>
      <c r="I91" s="71"/>
      <c r="J91" s="71"/>
      <c r="K91" s="71"/>
      <c r="L91" s="50" t="s">
        <v>206</v>
      </c>
      <c r="M91" s="54">
        <f>SUM(M56/M51)*100</f>
        <v>103.18318318318317</v>
      </c>
      <c r="N91" s="54">
        <v>0</v>
      </c>
      <c r="O91" s="54">
        <f aca="true" t="shared" si="31" ref="O91:S93">SUM(O56/O51)*100</f>
        <v>97.74436090225564</v>
      </c>
      <c r="P91" s="54">
        <f t="shared" si="31"/>
        <v>98.99665551839465</v>
      </c>
      <c r="Q91" s="54">
        <f t="shared" si="31"/>
        <v>93.94957983193277</v>
      </c>
      <c r="R91" s="54">
        <f t="shared" si="31"/>
        <v>97.23756906077348</v>
      </c>
      <c r="S91" s="54">
        <f t="shared" si="31"/>
        <v>94.5945945945946</v>
      </c>
      <c r="T91" s="54">
        <v>0</v>
      </c>
      <c r="U91" s="54">
        <f aca="true" t="shared" si="32" ref="U91:V94">SUM(U56/U51)*100</f>
        <v>98.19277108433735</v>
      </c>
      <c r="V91" s="54">
        <f t="shared" si="32"/>
        <v>88.63636363636364</v>
      </c>
      <c r="W91" s="54">
        <v>0</v>
      </c>
      <c r="X91" s="54">
        <v>0</v>
      </c>
      <c r="Y91" s="54">
        <f>SUM(Y56/Y51)*100</f>
        <v>101.03896103896103</v>
      </c>
      <c r="Z91" s="54">
        <v>0</v>
      </c>
      <c r="AA91" s="54">
        <v>0</v>
      </c>
      <c r="AB91" s="54">
        <v>0</v>
      </c>
      <c r="AC91" s="54">
        <f aca="true" t="shared" si="33" ref="AC91:AF94">SUM(AC56/AC51)*100</f>
        <v>96.47058823529412</v>
      </c>
      <c r="AD91" s="54">
        <f t="shared" si="33"/>
        <v>96.8944099378882</v>
      </c>
      <c r="AE91" s="54">
        <f t="shared" si="33"/>
        <v>95.29411764705881</v>
      </c>
      <c r="AF91" s="54">
        <f t="shared" si="33"/>
        <v>98.46320346320347</v>
      </c>
      <c r="AG91" s="21"/>
      <c r="AH91" s="21"/>
      <c r="AI91" s="21"/>
      <c r="AJ91" s="21"/>
      <c r="AK91" s="21"/>
      <c r="AL91" s="21"/>
      <c r="AM91" s="21"/>
      <c r="AN91" s="21"/>
      <c r="AO91" s="21"/>
    </row>
    <row r="92" spans="2:41" s="19" customFormat="1" ht="12.75">
      <c r="B92" s="68" t="s">
        <v>128</v>
      </c>
      <c r="C92" s="71"/>
      <c r="D92" s="71"/>
      <c r="E92" s="71"/>
      <c r="F92" s="71"/>
      <c r="G92" s="71"/>
      <c r="H92" s="71"/>
      <c r="I92" s="71"/>
      <c r="J92" s="71"/>
      <c r="K92" s="71"/>
      <c r="L92" s="50" t="s">
        <v>207</v>
      </c>
      <c r="M92" s="54">
        <f>SUM(M57/M52)*100</f>
        <v>103.88768898488121</v>
      </c>
      <c r="N92" s="54">
        <v>0</v>
      </c>
      <c r="O92" s="54">
        <f t="shared" si="31"/>
        <v>94.53125</v>
      </c>
      <c r="P92" s="54">
        <f t="shared" si="31"/>
        <v>97.82608695652173</v>
      </c>
      <c r="Q92" s="54">
        <f t="shared" si="31"/>
        <v>93.4375</v>
      </c>
      <c r="R92" s="54">
        <f t="shared" si="31"/>
        <v>102.06185567010309</v>
      </c>
      <c r="S92" s="54">
        <f t="shared" si="31"/>
        <v>96</v>
      </c>
      <c r="T92" s="54">
        <v>0</v>
      </c>
      <c r="U92" s="54">
        <f t="shared" si="32"/>
        <v>97.43589743589743</v>
      </c>
      <c r="V92" s="54">
        <f t="shared" si="32"/>
        <v>89.83050847457628</v>
      </c>
      <c r="W92" s="54">
        <v>0</v>
      </c>
      <c r="X92" s="54">
        <v>0</v>
      </c>
      <c r="Y92" s="54">
        <f>SUM(Y57/Y52)*100</f>
        <v>100</v>
      </c>
      <c r="Z92" s="54">
        <v>0</v>
      </c>
      <c r="AA92" s="54">
        <v>0</v>
      </c>
      <c r="AB92" s="54">
        <v>0</v>
      </c>
      <c r="AC92" s="54">
        <f t="shared" si="33"/>
        <v>96.96969696969697</v>
      </c>
      <c r="AD92" s="54">
        <f t="shared" si="33"/>
        <v>96.7741935483871</v>
      </c>
      <c r="AE92" s="54">
        <f t="shared" si="33"/>
        <v>98.51851851851852</v>
      </c>
      <c r="AF92" s="54">
        <f t="shared" si="33"/>
        <v>98.93092105263158</v>
      </c>
      <c r="AG92" s="21"/>
      <c r="AH92" s="21"/>
      <c r="AI92" s="21"/>
      <c r="AJ92" s="21"/>
      <c r="AK92" s="21"/>
      <c r="AL92" s="21"/>
      <c r="AM92" s="21"/>
      <c r="AN92" s="21"/>
      <c r="AO92" s="21"/>
    </row>
    <row r="93" spans="2:41" s="19" customFormat="1" ht="12.75">
      <c r="B93" s="68" t="s">
        <v>129</v>
      </c>
      <c r="C93" s="71"/>
      <c r="D93" s="71"/>
      <c r="E93" s="71"/>
      <c r="F93" s="71"/>
      <c r="G93" s="71"/>
      <c r="H93" s="71"/>
      <c r="I93" s="71"/>
      <c r="J93" s="71"/>
      <c r="K93" s="71"/>
      <c r="L93" s="50" t="s">
        <v>208</v>
      </c>
      <c r="M93" s="54">
        <f>SUM(M58/M53)*100</f>
        <v>102.30040595399188</v>
      </c>
      <c r="N93" s="54">
        <v>0</v>
      </c>
      <c r="O93" s="54">
        <f t="shared" si="31"/>
        <v>100.72463768115942</v>
      </c>
      <c r="P93" s="54">
        <f t="shared" si="31"/>
        <v>100</v>
      </c>
      <c r="Q93" s="54">
        <f t="shared" si="31"/>
        <v>94.54545454545455</v>
      </c>
      <c r="R93" s="54">
        <f t="shared" si="31"/>
        <v>91.66666666666666</v>
      </c>
      <c r="S93" s="54">
        <f t="shared" si="31"/>
        <v>91.66666666666666</v>
      </c>
      <c r="T93" s="54">
        <v>0</v>
      </c>
      <c r="U93" s="54">
        <f t="shared" si="32"/>
        <v>98.4251968503937</v>
      </c>
      <c r="V93" s="54">
        <f t="shared" si="32"/>
        <v>87.25490196078431</v>
      </c>
      <c r="W93" s="54">
        <v>0</v>
      </c>
      <c r="X93" s="54">
        <v>0</v>
      </c>
      <c r="Y93" s="54">
        <f>SUM(Y58/Y53)*100</f>
        <v>102.53164556962024</v>
      </c>
      <c r="Z93" s="54">
        <v>0</v>
      </c>
      <c r="AA93" s="54">
        <v>0</v>
      </c>
      <c r="AB93" s="54">
        <v>0</v>
      </c>
      <c r="AC93" s="54">
        <f t="shared" si="33"/>
        <v>95.77464788732394</v>
      </c>
      <c r="AD93" s="54">
        <f t="shared" si="33"/>
        <v>96.96969696969697</v>
      </c>
      <c r="AE93" s="54">
        <f t="shared" si="33"/>
        <v>91.66666666666666</v>
      </c>
      <c r="AF93" s="54">
        <f t="shared" si="33"/>
        <v>97.94332723948813</v>
      </c>
      <c r="AG93" s="21"/>
      <c r="AH93" s="21"/>
      <c r="AI93" s="21"/>
      <c r="AJ93" s="21"/>
      <c r="AK93" s="21"/>
      <c r="AL93" s="21"/>
      <c r="AM93" s="21"/>
      <c r="AN93" s="21"/>
      <c r="AO93" s="21"/>
    </row>
    <row r="94" spans="2:68" s="20" customFormat="1" ht="13.5">
      <c r="B94" s="68" t="s">
        <v>130</v>
      </c>
      <c r="C94" s="71"/>
      <c r="D94" s="71"/>
      <c r="E94" s="71"/>
      <c r="F94" s="71"/>
      <c r="G94" s="71"/>
      <c r="H94" s="71"/>
      <c r="I94" s="71"/>
      <c r="J94" s="71"/>
      <c r="K94" s="71"/>
      <c r="L94" s="50" t="s">
        <v>209</v>
      </c>
      <c r="M94" s="54">
        <f>SUM(M59/M54)*100</f>
        <v>105.25096525096525</v>
      </c>
      <c r="N94" s="54">
        <v>0</v>
      </c>
      <c r="O94" s="54">
        <f>SUM(O59/O54)*100</f>
        <v>97.74436090225564</v>
      </c>
      <c r="P94" s="54">
        <v>0</v>
      </c>
      <c r="Q94" s="54">
        <f>SUM(Q59/Q54)*100</f>
        <v>95.72649572649573</v>
      </c>
      <c r="R94" s="54">
        <f>SUM(R59/R54)*100</f>
        <v>97.23756906077348</v>
      </c>
      <c r="S94" s="54">
        <f>SUM(S59/S54)*100</f>
        <v>94.5945945945946</v>
      </c>
      <c r="T94" s="54">
        <v>0</v>
      </c>
      <c r="U94" s="54">
        <f t="shared" si="32"/>
        <v>98.19277108433735</v>
      </c>
      <c r="V94" s="54">
        <f t="shared" si="32"/>
        <v>88.63636363636364</v>
      </c>
      <c r="W94" s="54">
        <v>0</v>
      </c>
      <c r="X94" s="54">
        <v>0</v>
      </c>
      <c r="Y94" s="54">
        <f>SUM(Y59/Y54)*100</f>
        <v>101.03896103896103</v>
      </c>
      <c r="Z94" s="54">
        <v>0</v>
      </c>
      <c r="AA94" s="54">
        <v>0</v>
      </c>
      <c r="AB94" s="54">
        <v>0</v>
      </c>
      <c r="AC94" s="54">
        <f t="shared" si="33"/>
        <v>96.47058823529412</v>
      </c>
      <c r="AD94" s="54">
        <f t="shared" si="33"/>
        <v>96.8944099378882</v>
      </c>
      <c r="AE94" s="54">
        <f t="shared" si="33"/>
        <v>96.63865546218487</v>
      </c>
      <c r="AF94" s="54">
        <f t="shared" si="33"/>
        <v>99.32791935032203</v>
      </c>
      <c r="AG94" s="22"/>
      <c r="AH94" s="22"/>
      <c r="AI94" s="22"/>
      <c r="AJ94" s="22"/>
      <c r="AK94" s="22"/>
      <c r="AL94" s="22"/>
      <c r="AM94" s="22"/>
      <c r="AN94" s="22"/>
      <c r="AO94" s="22"/>
      <c r="AP94" s="23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</row>
    <row r="95" spans="2:43" s="20" customFormat="1" ht="13.5">
      <c r="B95" s="68" t="s">
        <v>131</v>
      </c>
      <c r="C95" s="71"/>
      <c r="D95" s="71"/>
      <c r="E95" s="71"/>
      <c r="F95" s="71"/>
      <c r="G95" s="71"/>
      <c r="H95" s="71"/>
      <c r="I95" s="71"/>
      <c r="J95" s="71"/>
      <c r="K95" s="71"/>
      <c r="L95" s="50" t="s">
        <v>210</v>
      </c>
      <c r="M95" s="54">
        <f>SUM(M60/M55)*100</f>
        <v>95.94594594594594</v>
      </c>
      <c r="N95" s="54">
        <v>0</v>
      </c>
      <c r="O95" s="54">
        <v>0</v>
      </c>
      <c r="P95" s="54">
        <f>SUM(P60/P55)*100</f>
        <v>98.99665551839465</v>
      </c>
      <c r="Q95" s="54">
        <f>SUM(Q60/Q55)*100</f>
        <v>91.39344262295081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0</v>
      </c>
      <c r="Z95" s="54">
        <v>0</v>
      </c>
      <c r="AA95" s="54">
        <v>0</v>
      </c>
      <c r="AB95" s="54">
        <v>0</v>
      </c>
      <c r="AC95" s="54">
        <v>0</v>
      </c>
      <c r="AD95" s="54">
        <v>0</v>
      </c>
      <c r="AE95" s="54">
        <f>SUM(AE60/AE55)*100</f>
        <v>94.11764705882352</v>
      </c>
      <c r="AF95" s="54">
        <f>SUM(AF60/AF55)*100</f>
        <v>95.51954242135366</v>
      </c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9"/>
    </row>
    <row r="96" spans="2:43" s="20" customFormat="1" ht="13.5">
      <c r="B96" s="68" t="s">
        <v>132</v>
      </c>
      <c r="C96" s="71" t="s">
        <v>28</v>
      </c>
      <c r="D96" s="71" t="s">
        <v>28</v>
      </c>
      <c r="E96" s="71" t="s">
        <v>28</v>
      </c>
      <c r="F96" s="71" t="s">
        <v>28</v>
      </c>
      <c r="G96" s="71" t="s">
        <v>28</v>
      </c>
      <c r="H96" s="71" t="s">
        <v>28</v>
      </c>
      <c r="I96" s="71" t="s">
        <v>28</v>
      </c>
      <c r="J96" s="71" t="s">
        <v>28</v>
      </c>
      <c r="K96" s="71" t="s">
        <v>28</v>
      </c>
      <c r="L96" s="50" t="s">
        <v>211</v>
      </c>
      <c r="M96" s="54">
        <f>SUM((M51-M56)/M51)*100</f>
        <v>-3.183183183183183</v>
      </c>
      <c r="N96" s="54">
        <v>0</v>
      </c>
      <c r="O96" s="54">
        <f aca="true" t="shared" si="34" ref="O96:S98">SUM((O51-O56)/O51)*100</f>
        <v>2.2556390977443606</v>
      </c>
      <c r="P96" s="54">
        <f t="shared" si="34"/>
        <v>1.0033444816053512</v>
      </c>
      <c r="Q96" s="54">
        <f t="shared" si="34"/>
        <v>6.050420168067227</v>
      </c>
      <c r="R96" s="54">
        <f t="shared" si="34"/>
        <v>2.7624309392265194</v>
      </c>
      <c r="S96" s="54">
        <f t="shared" si="34"/>
        <v>5.405405405405405</v>
      </c>
      <c r="T96" s="54">
        <v>0</v>
      </c>
      <c r="U96" s="54">
        <f aca="true" t="shared" si="35" ref="U96:V99">SUM((U51-U56)/U51)*100</f>
        <v>1.8072289156626504</v>
      </c>
      <c r="V96" s="54">
        <f t="shared" si="35"/>
        <v>11.363636363636363</v>
      </c>
      <c r="W96" s="54">
        <v>0</v>
      </c>
      <c r="X96" s="54">
        <v>0</v>
      </c>
      <c r="Y96" s="54">
        <f>SUM((Y51-Y56)/Y51)*100</f>
        <v>-1.0389610389610389</v>
      </c>
      <c r="Z96" s="54">
        <v>0</v>
      </c>
      <c r="AA96" s="54">
        <v>0</v>
      </c>
      <c r="AB96" s="54">
        <v>0</v>
      </c>
      <c r="AC96" s="54">
        <f aca="true" t="shared" si="36" ref="AC96:AF99">SUM((AC51-AC56)/AC51)*100</f>
        <v>3.5294117647058822</v>
      </c>
      <c r="AD96" s="54">
        <f t="shared" si="36"/>
        <v>3.1055900621118013</v>
      </c>
      <c r="AE96" s="54">
        <f t="shared" si="36"/>
        <v>4.705882352941177</v>
      </c>
      <c r="AF96" s="54">
        <f t="shared" si="36"/>
        <v>1.5367965367965368</v>
      </c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9"/>
    </row>
    <row r="97" spans="2:43" s="20" customFormat="1" ht="13.5">
      <c r="B97" s="68" t="s">
        <v>133</v>
      </c>
      <c r="C97" s="71"/>
      <c r="D97" s="71"/>
      <c r="E97" s="71"/>
      <c r="F97" s="71"/>
      <c r="G97" s="71"/>
      <c r="H97" s="71"/>
      <c r="I97" s="71"/>
      <c r="J97" s="71"/>
      <c r="K97" s="71"/>
      <c r="L97" s="50" t="s">
        <v>212</v>
      </c>
      <c r="M97" s="54">
        <f>SUM((M52-M57)/M52)*100</f>
        <v>-3.8876889848812093</v>
      </c>
      <c r="N97" s="54">
        <v>0</v>
      </c>
      <c r="O97" s="54">
        <f t="shared" si="34"/>
        <v>5.46875</v>
      </c>
      <c r="P97" s="54">
        <f t="shared" si="34"/>
        <v>2.1739130434782608</v>
      </c>
      <c r="Q97" s="54">
        <f t="shared" si="34"/>
        <v>6.5625</v>
      </c>
      <c r="R97" s="54">
        <f t="shared" si="34"/>
        <v>-2.0618556701030926</v>
      </c>
      <c r="S97" s="54">
        <f t="shared" si="34"/>
        <v>4</v>
      </c>
      <c r="T97" s="54">
        <v>0</v>
      </c>
      <c r="U97" s="54">
        <f t="shared" si="35"/>
        <v>2.564102564102564</v>
      </c>
      <c r="V97" s="54">
        <f t="shared" si="35"/>
        <v>10.16949152542373</v>
      </c>
      <c r="W97" s="54">
        <v>0</v>
      </c>
      <c r="X97" s="54">
        <v>0</v>
      </c>
      <c r="Y97" s="54">
        <f>SUM((Y52-Y57)/Y52)*100</f>
        <v>0</v>
      </c>
      <c r="Z97" s="54">
        <v>0</v>
      </c>
      <c r="AA97" s="54">
        <v>0</v>
      </c>
      <c r="AB97" s="54">
        <v>0</v>
      </c>
      <c r="AC97" s="54">
        <f t="shared" si="36"/>
        <v>3.0303030303030303</v>
      </c>
      <c r="AD97" s="54">
        <f t="shared" si="36"/>
        <v>3.225806451612903</v>
      </c>
      <c r="AE97" s="54">
        <f t="shared" si="36"/>
        <v>1.4814814814814816</v>
      </c>
      <c r="AF97" s="54">
        <f t="shared" si="36"/>
        <v>1.069078947368421</v>
      </c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9"/>
    </row>
    <row r="98" spans="2:43" s="20" customFormat="1" ht="13.5">
      <c r="B98" s="55" t="s">
        <v>134</v>
      </c>
      <c r="C98" s="56"/>
      <c r="D98" s="56"/>
      <c r="E98" s="56"/>
      <c r="F98" s="57"/>
      <c r="G98" s="57"/>
      <c r="H98" s="57"/>
      <c r="I98" s="57"/>
      <c r="J98" s="57"/>
      <c r="K98" s="58"/>
      <c r="L98" s="50" t="s">
        <v>213</v>
      </c>
      <c r="M98" s="54">
        <f>SUM((M53-M58)/M53)*100</f>
        <v>-2.3004059539918806</v>
      </c>
      <c r="N98" s="54">
        <v>0</v>
      </c>
      <c r="O98" s="54">
        <f t="shared" si="34"/>
        <v>-0.7246376811594203</v>
      </c>
      <c r="P98" s="54">
        <f t="shared" si="34"/>
        <v>0</v>
      </c>
      <c r="Q98" s="54">
        <f t="shared" si="34"/>
        <v>5.454545454545454</v>
      </c>
      <c r="R98" s="54">
        <f t="shared" si="34"/>
        <v>8.333333333333332</v>
      </c>
      <c r="S98" s="54">
        <f t="shared" si="34"/>
        <v>8.333333333333332</v>
      </c>
      <c r="T98" s="54">
        <v>0</v>
      </c>
      <c r="U98" s="54">
        <f t="shared" si="35"/>
        <v>1.574803149606299</v>
      </c>
      <c r="V98" s="54">
        <f t="shared" si="35"/>
        <v>12.745098039215685</v>
      </c>
      <c r="W98" s="54">
        <v>0</v>
      </c>
      <c r="X98" s="54">
        <v>0</v>
      </c>
      <c r="Y98" s="54">
        <f>SUM((Y53-Y58)/Y53)*100</f>
        <v>-2.5316455696202533</v>
      </c>
      <c r="Z98" s="54">
        <v>0</v>
      </c>
      <c r="AA98" s="54">
        <v>0</v>
      </c>
      <c r="AB98" s="54">
        <v>0</v>
      </c>
      <c r="AC98" s="54">
        <f t="shared" si="36"/>
        <v>4.225352112676056</v>
      </c>
      <c r="AD98" s="54">
        <f t="shared" si="36"/>
        <v>3.0303030303030303</v>
      </c>
      <c r="AE98" s="54">
        <f t="shared" si="36"/>
        <v>8.333333333333332</v>
      </c>
      <c r="AF98" s="54">
        <f t="shared" si="36"/>
        <v>2.056672760511883</v>
      </c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9"/>
    </row>
    <row r="99" spans="2:43" s="20" customFormat="1" ht="13.5">
      <c r="B99" s="55" t="s">
        <v>135</v>
      </c>
      <c r="C99" s="56"/>
      <c r="D99" s="56"/>
      <c r="E99" s="56"/>
      <c r="F99" s="57"/>
      <c r="G99" s="57"/>
      <c r="H99" s="57"/>
      <c r="I99" s="57"/>
      <c r="J99" s="57"/>
      <c r="K99" s="58"/>
      <c r="L99" s="50" t="s">
        <v>214</v>
      </c>
      <c r="M99" s="54">
        <f>SUM((M54-M59)/M54)*100</f>
        <v>-5.250965250965251</v>
      </c>
      <c r="N99" s="54">
        <v>0</v>
      </c>
      <c r="O99" s="54">
        <f>SUM((O54-O59)/O54)*100</f>
        <v>2.2556390977443606</v>
      </c>
      <c r="P99" s="54">
        <v>0</v>
      </c>
      <c r="Q99" s="54">
        <f>SUM((Q54-Q59)/Q54)*100</f>
        <v>4.273504273504273</v>
      </c>
      <c r="R99" s="54">
        <f>SUM((R54-R59)/R54)*100</f>
        <v>2.7624309392265194</v>
      </c>
      <c r="S99" s="54">
        <f>SUM((S54-S59)/S54)*100</f>
        <v>5.405405405405405</v>
      </c>
      <c r="T99" s="54">
        <v>0</v>
      </c>
      <c r="U99" s="54">
        <f t="shared" si="35"/>
        <v>1.8072289156626504</v>
      </c>
      <c r="V99" s="54">
        <f t="shared" si="35"/>
        <v>11.363636363636363</v>
      </c>
      <c r="W99" s="54">
        <v>0</v>
      </c>
      <c r="X99" s="54">
        <v>0</v>
      </c>
      <c r="Y99" s="54">
        <f>SUM((Y54-Y59)/Y54)*100</f>
        <v>-1.0389610389610389</v>
      </c>
      <c r="Z99" s="54">
        <v>0</v>
      </c>
      <c r="AA99" s="54">
        <v>0</v>
      </c>
      <c r="AB99" s="54">
        <v>0</v>
      </c>
      <c r="AC99" s="54">
        <f t="shared" si="36"/>
        <v>3.5294117647058822</v>
      </c>
      <c r="AD99" s="54">
        <f t="shared" si="36"/>
        <v>3.1055900621118013</v>
      </c>
      <c r="AE99" s="54">
        <f t="shared" si="36"/>
        <v>3.361344537815126</v>
      </c>
      <c r="AF99" s="54">
        <f t="shared" si="36"/>
        <v>0.6720806496779613</v>
      </c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9"/>
    </row>
    <row r="100" spans="2:43" s="20" customFormat="1" ht="13.5">
      <c r="B100" s="68" t="s">
        <v>136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50" t="s">
        <v>215</v>
      </c>
      <c r="M100" s="54">
        <f>SUM((M55-M60)/M55)*100</f>
        <v>4.054054054054054</v>
      </c>
      <c r="N100" s="54">
        <v>0</v>
      </c>
      <c r="O100" s="54">
        <v>0</v>
      </c>
      <c r="P100" s="54">
        <f>SUM((P55-P60)/P55)*100</f>
        <v>1.0033444816053512</v>
      </c>
      <c r="Q100" s="54">
        <f>SUM((Q55-Q60)/Q55)*100</f>
        <v>8.60655737704918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f>SUM((AE55-AE60)/AE55)*100</f>
        <v>5.88235294117647</v>
      </c>
      <c r="AF100" s="54">
        <f>SUM((AF55-AF60)/AF55)*100</f>
        <v>4.480457578646329</v>
      </c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9"/>
    </row>
    <row r="106" s="26" customFormat="1" ht="11.25">
      <c r="B106" s="26" t="s">
        <v>224</v>
      </c>
    </row>
    <row r="107" s="26" customFormat="1" ht="11.25">
      <c r="B107" s="26" t="s">
        <v>216</v>
      </c>
    </row>
  </sheetData>
  <mergeCells count="112">
    <mergeCell ref="B97:K97"/>
    <mergeCell ref="B100:K100"/>
    <mergeCell ref="B93:K93"/>
    <mergeCell ref="B94:K94"/>
    <mergeCell ref="B95:K95"/>
    <mergeCell ref="B96:K96"/>
    <mergeCell ref="B89:K89"/>
    <mergeCell ref="B90:K90"/>
    <mergeCell ref="B91:K91"/>
    <mergeCell ref="B92:K92"/>
    <mergeCell ref="B85:K85"/>
    <mergeCell ref="B86:K86"/>
    <mergeCell ref="B87:K87"/>
    <mergeCell ref="B88:K88"/>
    <mergeCell ref="B81:K81"/>
    <mergeCell ref="B82:K82"/>
    <mergeCell ref="B83:K83"/>
    <mergeCell ref="B84:K84"/>
    <mergeCell ref="B33:K33"/>
    <mergeCell ref="B36:K36"/>
    <mergeCell ref="B51:K51"/>
    <mergeCell ref="B66:K66"/>
    <mergeCell ref="B64:K64"/>
    <mergeCell ref="B65:K65"/>
    <mergeCell ref="B56:K56"/>
    <mergeCell ref="B57:K57"/>
    <mergeCell ref="B58:K58"/>
    <mergeCell ref="B59:K59"/>
    <mergeCell ref="B21:K21"/>
    <mergeCell ref="B23:K23"/>
    <mergeCell ref="B24:K24"/>
    <mergeCell ref="B25:K25"/>
    <mergeCell ref="AF17:AF18"/>
    <mergeCell ref="A1:P1"/>
    <mergeCell ref="A2:P2"/>
    <mergeCell ref="A3:P3"/>
    <mergeCell ref="A4:P4"/>
    <mergeCell ref="K8:R8"/>
    <mergeCell ref="K9:R9"/>
    <mergeCell ref="K10:R10"/>
    <mergeCell ref="J6:K6"/>
    <mergeCell ref="K11:R11"/>
    <mergeCell ref="B77:K77"/>
    <mergeCell ref="B78:K78"/>
    <mergeCell ref="B79:K79"/>
    <mergeCell ref="B80:K80"/>
    <mergeCell ref="B73:K73"/>
    <mergeCell ref="B74:K74"/>
    <mergeCell ref="B75:K75"/>
    <mergeCell ref="B76:K76"/>
    <mergeCell ref="B69:K69"/>
    <mergeCell ref="B70:K70"/>
    <mergeCell ref="B71:K71"/>
    <mergeCell ref="B72:K72"/>
    <mergeCell ref="B67:K67"/>
    <mergeCell ref="B68:K68"/>
    <mergeCell ref="B60:K60"/>
    <mergeCell ref="B61:K61"/>
    <mergeCell ref="B62:K62"/>
    <mergeCell ref="B63:K63"/>
    <mergeCell ref="B52:K52"/>
    <mergeCell ref="B53:K53"/>
    <mergeCell ref="B54:K54"/>
    <mergeCell ref="B55:K55"/>
    <mergeCell ref="Z17:Z18"/>
    <mergeCell ref="T17:T18"/>
    <mergeCell ref="U17:U18"/>
    <mergeCell ref="Y17:Y18"/>
    <mergeCell ref="X17:X18"/>
    <mergeCell ref="V17:V18"/>
    <mergeCell ref="B19:K19"/>
    <mergeCell ref="O17:O18"/>
    <mergeCell ref="W17:W18"/>
    <mergeCell ref="M17:M18"/>
    <mergeCell ref="P17:P18"/>
    <mergeCell ref="Q17:Q18"/>
    <mergeCell ref="R17:R18"/>
    <mergeCell ref="S17:S18"/>
    <mergeCell ref="AE17:AE18"/>
    <mergeCell ref="AA17:AA18"/>
    <mergeCell ref="AB17:AB18"/>
    <mergeCell ref="AC17:AC18"/>
    <mergeCell ref="AD17:AD18"/>
    <mergeCell ref="B35:K35"/>
    <mergeCell ref="B37:K37"/>
    <mergeCell ref="B30:K30"/>
    <mergeCell ref="B22:K22"/>
    <mergeCell ref="B32:K32"/>
    <mergeCell ref="B31:K31"/>
    <mergeCell ref="B26:K26"/>
    <mergeCell ref="B27:K27"/>
    <mergeCell ref="B28:K28"/>
    <mergeCell ref="B29:K29"/>
    <mergeCell ref="B50:K50"/>
    <mergeCell ref="B46:K46"/>
    <mergeCell ref="B47:K47"/>
    <mergeCell ref="B48:K48"/>
    <mergeCell ref="B34:K34"/>
    <mergeCell ref="B49:K49"/>
    <mergeCell ref="B38:K38"/>
    <mergeCell ref="B39:K39"/>
    <mergeCell ref="B40:K40"/>
    <mergeCell ref="B45:K45"/>
    <mergeCell ref="B41:K41"/>
    <mergeCell ref="B42:K42"/>
    <mergeCell ref="B43:K43"/>
    <mergeCell ref="B44:K44"/>
    <mergeCell ref="A6:E6"/>
    <mergeCell ref="B17:K18"/>
    <mergeCell ref="K13:R13"/>
    <mergeCell ref="N17:N18"/>
    <mergeCell ref="K12:R12"/>
  </mergeCells>
  <printOptions/>
  <pageMargins left="0.75" right="0.75" top="1" bottom="1" header="0" footer="0"/>
  <pageSetup horizontalDpi="600" verticalDpi="600" orientation="landscape" paperSize="5" scale="50" r:id="rId3"/>
  <legacyDrawing r:id="rId2"/>
  <oleObjects>
    <oleObject progId="" shapeId="12871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2007-11-06T22:43:14Z</cp:lastPrinted>
  <dcterms:created xsi:type="dcterms:W3CDTF">2005-08-30T21:07:07Z</dcterms:created>
  <dcterms:modified xsi:type="dcterms:W3CDTF">2007-11-06T22:43:38Z</dcterms:modified>
  <cp:category/>
  <cp:version/>
  <cp:contentType/>
  <cp:contentStatus/>
</cp:coreProperties>
</file>