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30-06a" sheetId="1" r:id="rId1"/>
    <sheet name="Tabla 30-06b" sheetId="2" r:id="rId2"/>
    <sheet name="Tabla 30-06c" sheetId="3" r:id="rId3"/>
    <sheet name="Tabla 30-06d" sheetId="4" r:id="rId4"/>
  </sheets>
  <definedNames>
    <definedName name="_xlnm.Print_Area" localSheetId="0">'Tabla 30-06a'!$A$1:$R$80</definedName>
    <definedName name="_xlnm.Print_Titles" localSheetId="0">'Tabla 30-06a'!$16:$17</definedName>
  </definedNames>
  <calcPr fullCalcOnLoad="1"/>
</workbook>
</file>

<file path=xl/sharedStrings.xml><?xml version="1.0" encoding="utf-8"?>
<sst xmlns="http://schemas.openxmlformats.org/spreadsheetml/2006/main" count="399" uniqueCount="231">
  <si>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</si>
  <si>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</si>
  <si>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</si>
  <si>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</si>
  <si>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</si>
  <si>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</si>
  <si>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</si>
  <si>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</si>
  <si>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Fuente</t>
  </si>
  <si>
    <t>Código Departamento y Municipio</t>
  </si>
  <si>
    <t>Código de campo</t>
  </si>
  <si>
    <t>BOV_T_CA</t>
  </si>
  <si>
    <t>BOV_T_FC</t>
  </si>
  <si>
    <t>CAP_T_FC</t>
  </si>
  <si>
    <t>T_AVE_FC</t>
  </si>
  <si>
    <t>T_AVE_CA</t>
  </si>
  <si>
    <t>T_FC_GAN</t>
  </si>
  <si>
    <t>P_FC_BOV</t>
  </si>
  <si>
    <t>P_FC_POR</t>
  </si>
  <si>
    <t>P_FC_CAP</t>
  </si>
  <si>
    <t>P_FC_OVI</t>
  </si>
  <si>
    <t>P_FC_AVE</t>
  </si>
  <si>
    <t>T_GAL_VIV</t>
  </si>
  <si>
    <t>T_GAL</t>
  </si>
  <si>
    <t>T_GAL_HUE</t>
  </si>
  <si>
    <t>T_PAT_VIV</t>
  </si>
  <si>
    <t>T_PAT_HUE</t>
  </si>
  <si>
    <t>T_PAV_VIV</t>
  </si>
  <si>
    <t>T_PAV</t>
  </si>
  <si>
    <t>T_PAV_HUE</t>
  </si>
  <si>
    <t>T_OAVE_VIV</t>
  </si>
  <si>
    <t>T_OAVE</t>
  </si>
  <si>
    <t>T_OAVE_HUE</t>
  </si>
  <si>
    <t>T_AVE_VIV</t>
  </si>
  <si>
    <t>T_AVE</t>
  </si>
  <si>
    <t>T_AVE_HUE</t>
  </si>
  <si>
    <t>Ganado Bovino</t>
  </si>
  <si>
    <t>Número de fincas Ganado Bovino</t>
  </si>
  <si>
    <t>Total Cabezas Ganado Bovino</t>
  </si>
  <si>
    <t>Hembras</t>
  </si>
  <si>
    <t>BOV_HE</t>
  </si>
  <si>
    <t>Machos</t>
  </si>
  <si>
    <t>BOV_MA</t>
  </si>
  <si>
    <t>Total menor de un año</t>
  </si>
  <si>
    <t>BOV_1AÑ</t>
  </si>
  <si>
    <t>Terneras menores de un año</t>
  </si>
  <si>
    <t>Terneros menores de un año</t>
  </si>
  <si>
    <t>Total de un año y más</t>
  </si>
  <si>
    <t>Novillas</t>
  </si>
  <si>
    <t>BOV_HE_MS1</t>
  </si>
  <si>
    <t>Novillos</t>
  </si>
  <si>
    <t>BOV_MA_MS1</t>
  </si>
  <si>
    <t>Vacas</t>
  </si>
  <si>
    <t>BOV_VACAS</t>
  </si>
  <si>
    <t>Toros y toretes</t>
  </si>
  <si>
    <t>BOV_TOROS</t>
  </si>
  <si>
    <t>Bueyes</t>
  </si>
  <si>
    <t>BOV_BUEY</t>
  </si>
  <si>
    <t>Ganado Porcino</t>
  </si>
  <si>
    <t>Número de Fincas Ganado Porcino</t>
  </si>
  <si>
    <t>Total Cabezas Ganado Porcino</t>
  </si>
  <si>
    <t>PORC_T_CA</t>
  </si>
  <si>
    <t>POR_HE</t>
  </si>
  <si>
    <t>POR_MA</t>
  </si>
  <si>
    <t>Ganado Caprino</t>
  </si>
  <si>
    <t>Número de Fincas Ganado Caprino</t>
  </si>
  <si>
    <t>Total Cabezas Ganado Caprino</t>
  </si>
  <si>
    <t>CAP_T_CA</t>
  </si>
  <si>
    <t>CAP_HE</t>
  </si>
  <si>
    <t>CAP_MA</t>
  </si>
  <si>
    <t>Ganado Ovino</t>
  </si>
  <si>
    <t>Total de Fincas Ganado Ovino</t>
  </si>
  <si>
    <t>T_OVI_FC</t>
  </si>
  <si>
    <t xml:space="preserve"> </t>
  </si>
  <si>
    <t>Total Cabezas Ganado Ovino</t>
  </si>
  <si>
    <t>T_OVI_CA</t>
  </si>
  <si>
    <t>De Lana número de fincas</t>
  </si>
  <si>
    <t>OVI_LAN_FC</t>
  </si>
  <si>
    <t>De lana total de cabezas</t>
  </si>
  <si>
    <t>OVI_LAN_CA</t>
  </si>
  <si>
    <t>De lana hembras</t>
  </si>
  <si>
    <t>OVI_LAN_HE</t>
  </si>
  <si>
    <t>De lana machos</t>
  </si>
  <si>
    <t>OVI_LAN_MA</t>
  </si>
  <si>
    <t>De Pelo número de fincas</t>
  </si>
  <si>
    <t>OVI_PEL_FC</t>
  </si>
  <si>
    <t>De pelo total de cabezas</t>
  </si>
  <si>
    <t>OVI_PEL_CA</t>
  </si>
  <si>
    <t>De pelo hembras</t>
  </si>
  <si>
    <t>OVI_PEL_HE</t>
  </si>
  <si>
    <t>De pelo machos</t>
  </si>
  <si>
    <t>OVI_PEL_MA</t>
  </si>
  <si>
    <t>Producción de Aves</t>
  </si>
  <si>
    <t>Total de Fincas de Aves</t>
  </si>
  <si>
    <t>Total Aves</t>
  </si>
  <si>
    <t>Fincas de Gallinas</t>
  </si>
  <si>
    <t>AVE_GAL_FC</t>
  </si>
  <si>
    <t>Total Gallinas, Gallos, Pollas y Pollos</t>
  </si>
  <si>
    <t>AVE_GAL_CA</t>
  </si>
  <si>
    <t>Gallinas Reproductoras</t>
  </si>
  <si>
    <t>AVE_GAL_R</t>
  </si>
  <si>
    <t>Gallinas para Postura</t>
  </si>
  <si>
    <t>AVE_GAL_P</t>
  </si>
  <si>
    <t>Gallos, Pollas y Pollos</t>
  </si>
  <si>
    <t>AVE_POLL</t>
  </si>
  <si>
    <t>Fincas de Codornices</t>
  </si>
  <si>
    <t>AVE_COD_FC</t>
  </si>
  <si>
    <t>Total de Codornines</t>
  </si>
  <si>
    <t>AVE_T_CODO</t>
  </si>
  <si>
    <t>Fincas de Pavos</t>
  </si>
  <si>
    <t>AVE_PAV_FC</t>
  </si>
  <si>
    <t>Total de Pavos</t>
  </si>
  <si>
    <t>AVE_T_PAV</t>
  </si>
  <si>
    <t>Fincas de Patos</t>
  </si>
  <si>
    <t>AVE_PAT_FC</t>
  </si>
  <si>
    <t>Total de Patos</t>
  </si>
  <si>
    <t>AVE_T_PAT</t>
  </si>
  <si>
    <t>Total de Fincas producción de Ganado Bovino, Porcino, Caprino, Ovino y Aves</t>
  </si>
  <si>
    <t>Porcentaje Fincas Producción Ganado Bovino</t>
  </si>
  <si>
    <t>Porcentaje Fincas Producción Ganado Porcino</t>
  </si>
  <si>
    <t>Porcentaje Fincas Producción Ganado Caprino</t>
  </si>
  <si>
    <t>Porcentaje Fincas Producción Ganado Ovino</t>
  </si>
  <si>
    <t>Porcentaje Fincas Producción Aves</t>
  </si>
  <si>
    <t>Producción de Ganado Bovino, Porcino, Caprino, Ovino y Aves</t>
  </si>
  <si>
    <t>Indicador</t>
  </si>
  <si>
    <t>Porcentaje de Fincas de Ganado Bovino, Porcino, Caprino, Ovino y Aves por Municipio</t>
  </si>
  <si>
    <t>Fecha de  Publicación</t>
  </si>
  <si>
    <t>Enero de 2004</t>
  </si>
  <si>
    <t>Número de fincas, Número de cabezas de ganado y aves</t>
  </si>
  <si>
    <t>IV Censo Nacional Agropecuario, Instituto Nacional de Estadística, Mayo 2003</t>
  </si>
  <si>
    <t>PORC_T_FC</t>
  </si>
  <si>
    <t>* Censo Agropecuario no publica datos de estos municipios</t>
  </si>
  <si>
    <t>BOV_HE_1AN</t>
  </si>
  <si>
    <t>BOV_MA_1AN</t>
  </si>
  <si>
    <t>BOV_MAS1AN</t>
  </si>
  <si>
    <t>Animales de Traspatio: Aves</t>
  </si>
  <si>
    <t>Totales por Municipio</t>
  </si>
  <si>
    <t>Número de Viviendas, Aves y Huevos Recogidos</t>
  </si>
  <si>
    <t>Gallinas, Gallo, Pollas y Pollos</t>
  </si>
  <si>
    <t>Viviendas</t>
  </si>
  <si>
    <t>Número de Aves</t>
  </si>
  <si>
    <t>Huevos Recogidos</t>
  </si>
  <si>
    <t>Patos</t>
  </si>
  <si>
    <t>T_PAT</t>
  </si>
  <si>
    <t>Pavos o Chompipes</t>
  </si>
  <si>
    <t>Huevos  Recogidos</t>
  </si>
  <si>
    <t>Otras Aves</t>
  </si>
  <si>
    <t>Total Viviendas con Actividad de Traspatio Agropecuaria: Aves</t>
  </si>
  <si>
    <t>Total de Número de Aves</t>
  </si>
  <si>
    <t>Total de Huevos Recogidos</t>
  </si>
  <si>
    <t>Animales de Traspatio: bovino, porcino, caprino, ovino, caballos, mulas, asnos conejos</t>
  </si>
  <si>
    <t>Número de Viviendas y animales</t>
  </si>
  <si>
    <t>Bovino</t>
  </si>
  <si>
    <t>T_TBOV_VIV</t>
  </si>
  <si>
    <t>Número de animales</t>
  </si>
  <si>
    <t>T_TBOV_CA</t>
  </si>
  <si>
    <t>Porcino</t>
  </si>
  <si>
    <t>T_TPOR_VIV</t>
  </si>
  <si>
    <t>T_TPOR_CA</t>
  </si>
  <si>
    <t>Caprino</t>
  </si>
  <si>
    <t>T_TCAP_VIV</t>
  </si>
  <si>
    <t>T_TCAP_CA</t>
  </si>
  <si>
    <t>Ovinos</t>
  </si>
  <si>
    <t>T_TOV_VIV</t>
  </si>
  <si>
    <t>T_TOV_CA</t>
  </si>
  <si>
    <t>Caballos, mulas, asnos</t>
  </si>
  <si>
    <t>T_TCAB_VIV</t>
  </si>
  <si>
    <t>T_TCAB_CA</t>
  </si>
  <si>
    <t>Conejos</t>
  </si>
  <si>
    <t>T_TCON_VIV</t>
  </si>
  <si>
    <t>T_TCON_CA</t>
  </si>
  <si>
    <t>Total Viviendas con Animales de Traspatio</t>
  </si>
  <si>
    <t>T_ANI_VIV</t>
  </si>
  <si>
    <t>Total de Número Animales</t>
  </si>
  <si>
    <t>T_ANI_CA</t>
  </si>
  <si>
    <t>Animales de Traspatio: Leche y Miel</t>
  </si>
  <si>
    <t>Número de Viviendas, litros, colmenas</t>
  </si>
  <si>
    <t>Leche de Vaca</t>
  </si>
  <si>
    <t>LE_VAC_VIV</t>
  </si>
  <si>
    <t>Producción de leche de vaca en litros</t>
  </si>
  <si>
    <t>LE_VAC_LTS</t>
  </si>
  <si>
    <t>Leche de Cabra</t>
  </si>
  <si>
    <t>LE_CAB_VIV</t>
  </si>
  <si>
    <t>Producción de leche de cabra en litros</t>
  </si>
  <si>
    <t>LE_CAB_LTS</t>
  </si>
  <si>
    <t>Miel</t>
  </si>
  <si>
    <t>MIEL_VIV</t>
  </si>
  <si>
    <t>Colmenas</t>
  </si>
  <si>
    <t>MIEL_COLM</t>
  </si>
  <si>
    <t>Total Viviendas con Producción de Leche</t>
  </si>
  <si>
    <t>T_VIV_LE</t>
  </si>
  <si>
    <t>Total de Producción de Leche en Litros</t>
  </si>
  <si>
    <t>T_LTS_LE</t>
  </si>
  <si>
    <t>* Censo Agropecuario no publica estos municipios</t>
  </si>
  <si>
    <t>-</t>
  </si>
  <si>
    <t xml:space="preserve"> 30 - 06d</t>
  </si>
  <si>
    <t>Municipios del Departamento de Santa Rosa</t>
  </si>
  <si>
    <t xml:space="preserve"> 30 - 06c</t>
  </si>
  <si>
    <t xml:space="preserve"> 30 - 06b</t>
  </si>
  <si>
    <t xml:space="preserve"> 30 - 06a</t>
  </si>
  <si>
    <t>Cuilapa</t>
  </si>
  <si>
    <t>Barberena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</si>
  <si>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</si>
  <si>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</si>
  <si>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</si>
  <si>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</si>
  <si>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</si>
  <si>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</si>
  <si>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</si>
  <si>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</si>
  <si>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</si>
  <si>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</si>
  <si>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</si>
  <si>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</si>
  <si>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</si>
  <si>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</si>
  <si>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Departamento de Santa Rosa</t>
  </si>
  <si>
    <t>06</t>
  </si>
  <si>
    <t>Nueva Santa Rosa</t>
  </si>
  <si>
    <t>Pueblo Nuevo Viñas</t>
  </si>
  <si>
    <t>Santa Rosa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</si>
  <si>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</si>
  <si>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</si>
  <si>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</si>
  <si>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</si>
  <si>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</si>
  <si>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</si>
  <si>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</si>
  <si>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</si>
  <si>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</si>
  <si>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Santa Cruz Naranjo*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</si>
</sst>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;[Red]0.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Alignment="1">
      <alignment horizontal="right" indent="2"/>
    </xf>
    <xf numFmtId="3" fontId="0" fillId="0" borderId="0" xfId="0" applyNumberFormat="1" applyFill="1" applyAlignment="1">
      <alignment horizontal="right" indent="2"/>
    </xf>
    <xf numFmtId="3" fontId="0" fillId="0" borderId="0" xfId="0" applyNumberFormat="1" applyAlignment="1">
      <alignment horizontal="right" indent="2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readingOrder="1"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" fontId="2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right" indent="2"/>
    </xf>
    <xf numFmtId="3" fontId="0" fillId="0" borderId="0" xfId="0" applyNumberFormat="1" applyBorder="1" applyAlignment="1">
      <alignment horizontal="right" indent="2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2" borderId="4" xfId="0" applyFont="1" applyFill="1" applyBorder="1" applyAlignment="1">
      <alignment horizontal="left" vertical="top" wrapText="1" readingOrder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horizontal="left" vertical="top" wrapText="1" readingOrder="1"/>
    </xf>
    <xf numFmtId="1" fontId="3" fillId="2" borderId="6" xfId="0" applyNumberFormat="1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3" fillId="2" borderId="0" xfId="0" applyFont="1" applyFill="1" applyBorder="1" applyAlignment="1">
      <alignment/>
    </xf>
    <xf numFmtId="3" fontId="3" fillId="2" borderId="0" xfId="0" applyNumberFormat="1" applyFont="1" applyFill="1" applyAlignment="1">
      <alignment horizontal="right" indent="2"/>
    </xf>
    <xf numFmtId="3" fontId="3" fillId="2" borderId="3" xfId="0" applyNumberFormat="1" applyFont="1" applyFill="1" applyBorder="1" applyAlignment="1">
      <alignment horizontal="right" indent="2"/>
    </xf>
    <xf numFmtId="3" fontId="3" fillId="2" borderId="4" xfId="0" applyNumberFormat="1" applyFont="1" applyFill="1" applyBorder="1" applyAlignment="1">
      <alignment horizontal="right" indent="2"/>
    </xf>
    <xf numFmtId="3" fontId="3" fillId="2" borderId="5" xfId="0" applyNumberFormat="1" applyFont="1" applyFill="1" applyBorder="1" applyAlignment="1">
      <alignment horizontal="right" indent="2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7" xfId="0" applyFont="1" applyFill="1" applyBorder="1" applyAlignment="1">
      <alignment horizontal="left" vertical="top" wrapText="1" readingOrder="1"/>
    </xf>
    <xf numFmtId="3" fontId="2" fillId="2" borderId="4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 vertical="top" wrapText="1"/>
    </xf>
    <xf numFmtId="16" fontId="2" fillId="3" borderId="6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top" readingOrder="1"/>
    </xf>
    <xf numFmtId="0" fontId="1" fillId="2" borderId="6" xfId="0" applyFont="1" applyFill="1" applyBorder="1" applyAlignment="1">
      <alignment horizontal="left" vertical="top" readingOrder="1"/>
    </xf>
    <xf numFmtId="0" fontId="1" fillId="2" borderId="6" xfId="0" applyFont="1" applyFill="1" applyBorder="1" applyAlignment="1">
      <alignment horizontal="left" vertical="top" wrapText="1" readingOrder="1"/>
    </xf>
    <xf numFmtId="0" fontId="3" fillId="2" borderId="6" xfId="0" applyNumberFormat="1" applyFont="1" applyFill="1" applyBorder="1" applyAlignment="1">
      <alignment horizontal="right"/>
    </xf>
    <xf numFmtId="0" fontId="0" fillId="2" borderId="2" xfId="0" applyFill="1" applyBorder="1" applyAlignment="1">
      <alignment readingOrder="1"/>
    </xf>
    <xf numFmtId="0" fontId="3" fillId="2" borderId="0" xfId="0" applyFont="1" applyFill="1" applyBorder="1" applyAlignment="1">
      <alignment/>
    </xf>
    <xf numFmtId="0" fontId="3" fillId="2" borderId="0" xfId="0" applyNumberFormat="1" applyFont="1" applyFill="1" applyAlignment="1">
      <alignment horizontal="right" indent="2"/>
    </xf>
    <xf numFmtId="0" fontId="3" fillId="2" borderId="4" xfId="0" applyNumberFormat="1" applyFont="1" applyFill="1" applyBorder="1" applyAlignment="1">
      <alignment horizontal="right" indent="2"/>
    </xf>
    <xf numFmtId="0" fontId="0" fillId="2" borderId="0" xfId="0" applyFont="1" applyFill="1" applyBorder="1" applyAlignment="1">
      <alignment/>
    </xf>
    <xf numFmtId="0" fontId="5" fillId="2" borderId="6" xfId="0" applyFont="1" applyFill="1" applyBorder="1" applyAlignment="1">
      <alignment wrapText="1" readingOrder="1"/>
    </xf>
    <xf numFmtId="3" fontId="2" fillId="2" borderId="6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readingOrder="1"/>
    </xf>
    <xf numFmtId="2" fontId="4" fillId="2" borderId="6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left" vertical="top" readingOrder="1"/>
    </xf>
    <xf numFmtId="1" fontId="3" fillId="2" borderId="4" xfId="0" applyNumberFormat="1" applyFont="1" applyFill="1" applyBorder="1" applyAlignment="1">
      <alignment horizontal="center" readingOrder="1"/>
    </xf>
    <xf numFmtId="1" fontId="3" fillId="2" borderId="4" xfId="0" applyNumberFormat="1" applyFont="1" applyFill="1" applyBorder="1" applyAlignment="1">
      <alignment readingOrder="1"/>
    </xf>
    <xf numFmtId="1" fontId="3" fillId="2" borderId="5" xfId="0" applyNumberFormat="1" applyFont="1" applyFill="1" applyBorder="1" applyAlignment="1">
      <alignment readingOrder="1"/>
    </xf>
    <xf numFmtId="3" fontId="2" fillId="2" borderId="4" xfId="0" applyNumberFormat="1" applyFont="1" applyFill="1" applyBorder="1" applyAlignment="1">
      <alignment/>
    </xf>
    <xf numFmtId="1" fontId="2" fillId="2" borderId="4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1" fontId="3" fillId="2" borderId="6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vertical="top" wrapText="1" readingOrder="1"/>
    </xf>
    <xf numFmtId="0" fontId="1" fillId="2" borderId="5" xfId="0" applyFont="1" applyFill="1" applyBorder="1" applyAlignment="1">
      <alignment horizontal="left" vertical="top" wrapText="1" readingOrder="1"/>
    </xf>
    <xf numFmtId="1" fontId="3" fillId="2" borderId="4" xfId="0" applyNumberFormat="1" applyFont="1" applyFill="1" applyBorder="1" applyAlignment="1">
      <alignment horizontal="right"/>
    </xf>
    <xf numFmtId="1" fontId="3" fillId="2" borderId="5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 indent="2"/>
    </xf>
    <xf numFmtId="3" fontId="3" fillId="2" borderId="9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indent="2"/>
    </xf>
    <xf numFmtId="1" fontId="3" fillId="2" borderId="7" xfId="0" applyNumberFormat="1" applyFont="1" applyFill="1" applyBorder="1" applyAlignment="1">
      <alignment horizontal="right"/>
    </xf>
    <xf numFmtId="1" fontId="3" fillId="2" borderId="7" xfId="0" applyNumberFormat="1" applyFont="1" applyFill="1" applyBorder="1" applyAlignment="1">
      <alignment/>
    </xf>
    <xf numFmtId="49" fontId="3" fillId="3" borderId="5" xfId="0" applyNumberFormat="1" applyFont="1" applyFill="1" applyBorder="1" applyAlignment="1">
      <alignment horizontal="center" vertical="top" wrapText="1"/>
    </xf>
    <xf numFmtId="49" fontId="3" fillId="3" borderId="13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vertical="top" wrapText="1" readingOrder="1"/>
    </xf>
    <xf numFmtId="0" fontId="5" fillId="2" borderId="7" xfId="0" applyFont="1" applyFill="1" applyBorder="1" applyAlignment="1">
      <alignment horizontal="left" vertical="top" wrapText="1" readingOrder="1"/>
    </xf>
    <xf numFmtId="0" fontId="1" fillId="2" borderId="6" xfId="0" applyFont="1" applyFill="1" applyBorder="1" applyAlignment="1">
      <alignment horizontal="left" vertical="top" wrapText="1" readingOrder="1"/>
    </xf>
    <xf numFmtId="0" fontId="1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1" fillId="3" borderId="7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 vertical="top" readingOrder="1"/>
    </xf>
    <xf numFmtId="0" fontId="1" fillId="2" borderId="4" xfId="0" applyFont="1" applyFill="1" applyBorder="1" applyAlignment="1">
      <alignment horizontal="left" vertical="top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8</xdr:col>
      <xdr:colOff>333375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438150</xdr:colOff>
      <xdr:row>2</xdr:row>
      <xdr:rowOff>0</xdr:rowOff>
    </xdr:from>
    <xdr:to>
      <xdr:col>19</xdr:col>
      <xdr:colOff>781050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3238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</xdr:colOff>
      <xdr:row>3</xdr:row>
      <xdr:rowOff>76200</xdr:rowOff>
    </xdr:from>
    <xdr:to>
      <xdr:col>21</xdr:col>
      <xdr:colOff>152400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5619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638175</xdr:colOff>
      <xdr:row>4</xdr:row>
      <xdr:rowOff>47625</xdr:rowOff>
    </xdr:from>
    <xdr:to>
      <xdr:col>21</xdr:col>
      <xdr:colOff>685800</xdr:colOff>
      <xdr:row>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6953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showGridLines="0" tabSelected="1" workbookViewId="0" topLeftCell="A1">
      <selection activeCell="C84" sqref="C84"/>
    </sheetView>
  </sheetViews>
  <sheetFormatPr defaultColWidth="11.421875" defaultRowHeight="12.75"/>
  <cols>
    <col min="1" max="1" width="3.140625" style="0" customWidth="1"/>
    <col min="2" max="2" width="35.7109375" style="0" customWidth="1"/>
    <col min="3" max="3" width="15.57421875" style="0" customWidth="1"/>
    <col min="4" max="4" width="15.00390625" style="0" bestFit="1" customWidth="1"/>
    <col min="5" max="5" width="15.00390625" style="0" customWidth="1"/>
    <col min="6" max="6" width="16.7109375" style="0" customWidth="1"/>
    <col min="7" max="7" width="16.57421875" style="0" customWidth="1"/>
    <col min="12" max="12" width="18.57421875" style="0" customWidth="1"/>
    <col min="17" max="17" width="13.140625" style="0" customWidth="1"/>
    <col min="18" max="18" width="15.140625" style="0" customWidth="1"/>
  </cols>
  <sheetData>
    <row r="1" spans="2:17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2.75">
      <c r="B2" s="1" t="s">
        <v>1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2.75">
      <c r="B3" s="1" t="s">
        <v>2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2.75">
      <c r="B4" s="1" t="s">
        <v>3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s="3" customFormat="1" ht="12.75" customHeight="1">
      <c r="A6" s="70" t="s">
        <v>4</v>
      </c>
      <c r="B6" s="71"/>
      <c r="C6" s="25"/>
      <c r="D6" s="57" t="s">
        <v>199</v>
      </c>
      <c r="E6" s="26"/>
      <c r="F6" s="18"/>
      <c r="H6" s="19"/>
      <c r="I6" s="20"/>
      <c r="K6" s="21"/>
      <c r="L6" s="20"/>
      <c r="M6" s="20"/>
      <c r="N6" s="20"/>
      <c r="O6" s="20"/>
      <c r="P6" s="20"/>
      <c r="Q6" s="20"/>
      <c r="R6" s="20"/>
    </row>
    <row r="7" spans="1:18" s="3" customFormat="1" ht="1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3" s="3" customFormat="1" ht="12">
      <c r="A8" s="20" t="s">
        <v>73</v>
      </c>
      <c r="B8" s="58" t="s">
        <v>5</v>
      </c>
      <c r="C8" s="59" t="s">
        <v>123</v>
      </c>
      <c r="D8" s="59"/>
      <c r="E8" s="59"/>
      <c r="F8" s="59"/>
      <c r="G8" s="59"/>
      <c r="H8" s="60"/>
      <c r="I8" s="65"/>
      <c r="J8" s="65"/>
      <c r="K8" s="20"/>
      <c r="L8" s="20"/>
      <c r="M8" s="20"/>
    </row>
    <row r="9" spans="1:13" s="23" customFormat="1" ht="12">
      <c r="A9" s="22"/>
      <c r="B9" s="61" t="s">
        <v>124</v>
      </c>
      <c r="C9" s="62" t="s">
        <v>125</v>
      </c>
      <c r="D9" s="62"/>
      <c r="E9" s="62"/>
      <c r="F9" s="62"/>
      <c r="G9" s="62"/>
      <c r="H9" s="63"/>
      <c r="I9" s="62"/>
      <c r="J9" s="62"/>
      <c r="K9" s="22"/>
      <c r="L9" s="22"/>
      <c r="M9" s="22"/>
    </row>
    <row r="10" spans="1:13" s="3" customFormat="1" ht="12">
      <c r="A10" s="20"/>
      <c r="B10" s="64" t="s">
        <v>6</v>
      </c>
      <c r="C10" s="65" t="s">
        <v>196</v>
      </c>
      <c r="D10" s="65"/>
      <c r="E10" s="65"/>
      <c r="F10" s="65"/>
      <c r="G10" s="65"/>
      <c r="H10" s="66"/>
      <c r="I10" s="65"/>
      <c r="J10" s="65"/>
      <c r="K10" s="20"/>
      <c r="L10" s="20"/>
      <c r="M10" s="20"/>
    </row>
    <row r="11" spans="1:13" s="3" customFormat="1" ht="12">
      <c r="A11" s="20"/>
      <c r="B11" s="64" t="s">
        <v>126</v>
      </c>
      <c r="C11" s="108" t="s">
        <v>127</v>
      </c>
      <c r="D11" s="109"/>
      <c r="E11" s="109"/>
      <c r="F11" s="65"/>
      <c r="G11" s="65"/>
      <c r="H11" s="66"/>
      <c r="I11" s="65"/>
      <c r="J11" s="65"/>
      <c r="K11" s="20"/>
      <c r="L11" s="20"/>
      <c r="M11" s="20"/>
    </row>
    <row r="12" spans="1:13" s="3" customFormat="1" ht="12">
      <c r="A12" s="20"/>
      <c r="B12" s="64" t="s">
        <v>7</v>
      </c>
      <c r="C12" s="65" t="s">
        <v>128</v>
      </c>
      <c r="D12" s="65"/>
      <c r="E12" s="65"/>
      <c r="F12" s="65"/>
      <c r="G12" s="65"/>
      <c r="H12" s="66"/>
      <c r="I12" s="65"/>
      <c r="J12" s="65"/>
      <c r="K12" s="20"/>
      <c r="L12" s="20"/>
      <c r="M12" s="20"/>
    </row>
    <row r="13" spans="1:13" s="3" customFormat="1" ht="12">
      <c r="A13" s="20"/>
      <c r="B13" s="67" t="s">
        <v>8</v>
      </c>
      <c r="C13" s="68" t="s">
        <v>129</v>
      </c>
      <c r="D13" s="68"/>
      <c r="E13" s="68"/>
      <c r="F13" s="68"/>
      <c r="G13" s="68"/>
      <c r="H13" s="69"/>
      <c r="I13" s="65"/>
      <c r="J13" s="65"/>
      <c r="K13" s="20"/>
      <c r="L13" s="20"/>
      <c r="M13" s="20"/>
    </row>
    <row r="14" spans="1:18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7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8" ht="33.75" customHeight="1">
      <c r="B16" s="4"/>
      <c r="C16" s="4"/>
      <c r="D16" s="56" t="s">
        <v>200</v>
      </c>
      <c r="E16" s="105" t="s">
        <v>201</v>
      </c>
      <c r="F16" s="105" t="s">
        <v>220</v>
      </c>
      <c r="G16" s="105" t="s">
        <v>221</v>
      </c>
      <c r="H16" s="105" t="s">
        <v>222</v>
      </c>
      <c r="I16" s="105" t="s">
        <v>223</v>
      </c>
      <c r="J16" s="105" t="s">
        <v>224</v>
      </c>
      <c r="K16" s="105" t="s">
        <v>225</v>
      </c>
      <c r="L16" s="105" t="s">
        <v>226</v>
      </c>
      <c r="M16" s="105" t="s">
        <v>227</v>
      </c>
      <c r="N16" s="105" t="s">
        <v>228</v>
      </c>
      <c r="O16" s="105" t="s">
        <v>230</v>
      </c>
      <c r="P16" s="105" t="s">
        <v>219</v>
      </c>
      <c r="Q16" s="105" t="s">
        <v>218</v>
      </c>
      <c r="R16" s="105" t="s">
        <v>216</v>
      </c>
    </row>
    <row r="17" spans="2:18" ht="12.75" customHeight="1">
      <c r="B17" s="72" t="s">
        <v>9</v>
      </c>
      <c r="C17" s="73" t="s">
        <v>10</v>
      </c>
      <c r="D17" s="106" t="s">
        <v>202</v>
      </c>
      <c r="E17" s="107" t="s">
        <v>203</v>
      </c>
      <c r="F17" s="107" t="s">
        <v>204</v>
      </c>
      <c r="G17" s="107" t="s">
        <v>205</v>
      </c>
      <c r="H17" s="107" t="s">
        <v>206</v>
      </c>
      <c r="I17" s="107" t="s">
        <v>207</v>
      </c>
      <c r="J17" s="107" t="s">
        <v>208</v>
      </c>
      <c r="K17" s="107" t="s">
        <v>209</v>
      </c>
      <c r="L17" s="107" t="s">
        <v>210</v>
      </c>
      <c r="M17" s="107" t="s">
        <v>211</v>
      </c>
      <c r="N17" s="107" t="s">
        <v>212</v>
      </c>
      <c r="O17" s="107" t="s">
        <v>213</v>
      </c>
      <c r="P17" s="107" t="s">
        <v>214</v>
      </c>
      <c r="Q17" s="107" t="s">
        <v>215</v>
      </c>
      <c r="R17" s="107" t="s">
        <v>217</v>
      </c>
    </row>
    <row r="18" spans="13:18" ht="12.75">
      <c r="M18" s="12"/>
      <c r="N18" s="12"/>
      <c r="O18" s="12"/>
      <c r="P18" s="12"/>
      <c r="Q18" s="12"/>
      <c r="R18" s="12"/>
    </row>
    <row r="19" spans="1:18" ht="12.75" customHeight="1">
      <c r="A19" s="5"/>
      <c r="B19" s="74" t="s">
        <v>36</v>
      </c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1:18" s="7" customFormat="1" ht="12.75">
      <c r="A20" s="6"/>
      <c r="B20" s="75" t="s">
        <v>37</v>
      </c>
      <c r="C20" s="76" t="s">
        <v>12</v>
      </c>
      <c r="D20" s="42">
        <v>88</v>
      </c>
      <c r="E20" s="42">
        <v>51</v>
      </c>
      <c r="F20" s="42">
        <v>244</v>
      </c>
      <c r="G20" s="42">
        <v>420</v>
      </c>
      <c r="H20" s="42">
        <v>136</v>
      </c>
      <c r="I20" s="42">
        <v>228</v>
      </c>
      <c r="J20" s="42">
        <v>53</v>
      </c>
      <c r="K20" s="77">
        <v>549</v>
      </c>
      <c r="L20" s="42">
        <v>323</v>
      </c>
      <c r="M20" s="42">
        <v>93</v>
      </c>
      <c r="N20" s="42">
        <v>79</v>
      </c>
      <c r="O20" s="42">
        <v>75</v>
      </c>
      <c r="P20" s="42">
        <v>69</v>
      </c>
      <c r="Q20" s="42">
        <v>213</v>
      </c>
      <c r="R20" s="42">
        <f>SUM(D20:Q20)</f>
        <v>2621</v>
      </c>
    </row>
    <row r="21" spans="1:18" s="7" customFormat="1" ht="12.75">
      <c r="A21" s="6"/>
      <c r="B21" s="75" t="s">
        <v>38</v>
      </c>
      <c r="C21" s="76" t="s">
        <v>11</v>
      </c>
      <c r="D21" s="42">
        <v>2754</v>
      </c>
      <c r="E21" s="42">
        <v>1206</v>
      </c>
      <c r="F21" s="42">
        <v>1860</v>
      </c>
      <c r="G21" s="42">
        <v>3050</v>
      </c>
      <c r="H21" s="42">
        <v>1647</v>
      </c>
      <c r="I21" s="42">
        <v>6818</v>
      </c>
      <c r="J21" s="42">
        <v>624</v>
      </c>
      <c r="K21" s="77">
        <v>41804</v>
      </c>
      <c r="L21" s="42">
        <v>36076</v>
      </c>
      <c r="M21" s="42">
        <v>1539</v>
      </c>
      <c r="N21" s="42">
        <v>4096</v>
      </c>
      <c r="O21" s="42">
        <v>640</v>
      </c>
      <c r="P21" s="42">
        <v>1302</v>
      </c>
      <c r="Q21" s="42">
        <v>1801</v>
      </c>
      <c r="R21" s="42">
        <f aca="true" t="shared" si="0" ref="R21:R38">SUM(D21:Q21)</f>
        <v>105217</v>
      </c>
    </row>
    <row r="22" spans="1:18" s="7" customFormat="1" ht="12.75">
      <c r="A22" s="6"/>
      <c r="B22" s="75" t="s">
        <v>39</v>
      </c>
      <c r="C22" s="76" t="s">
        <v>40</v>
      </c>
      <c r="D22" s="42">
        <v>2006</v>
      </c>
      <c r="E22" s="42">
        <v>908</v>
      </c>
      <c r="F22" s="42">
        <v>1454</v>
      </c>
      <c r="G22" s="42">
        <v>2395</v>
      </c>
      <c r="H22" s="42">
        <v>1296</v>
      </c>
      <c r="I22" s="42">
        <v>5253</v>
      </c>
      <c r="J22" s="42">
        <v>525</v>
      </c>
      <c r="K22" s="77">
        <v>23243</v>
      </c>
      <c r="L22" s="42">
        <v>21757</v>
      </c>
      <c r="M22" s="42">
        <v>1260</v>
      </c>
      <c r="N22" s="42">
        <v>2983</v>
      </c>
      <c r="O22" s="42">
        <v>478</v>
      </c>
      <c r="P22" s="42">
        <v>1013</v>
      </c>
      <c r="Q22" s="42">
        <v>1476</v>
      </c>
      <c r="R22" s="42">
        <f t="shared" si="0"/>
        <v>66047</v>
      </c>
    </row>
    <row r="23" spans="1:18" s="7" customFormat="1" ht="12.75">
      <c r="A23" s="6"/>
      <c r="B23" s="75" t="s">
        <v>41</v>
      </c>
      <c r="C23" s="76" t="s">
        <v>42</v>
      </c>
      <c r="D23" s="42">
        <v>748</v>
      </c>
      <c r="E23" s="42">
        <v>298</v>
      </c>
      <c r="F23" s="42">
        <v>406</v>
      </c>
      <c r="G23" s="42">
        <v>655</v>
      </c>
      <c r="H23" s="42">
        <v>351</v>
      </c>
      <c r="I23" s="42">
        <v>1565</v>
      </c>
      <c r="J23" s="42">
        <v>99</v>
      </c>
      <c r="K23" s="42">
        <v>18561</v>
      </c>
      <c r="L23" s="42">
        <v>14319</v>
      </c>
      <c r="M23" s="42">
        <v>279</v>
      </c>
      <c r="N23" s="42">
        <v>1113</v>
      </c>
      <c r="O23" s="42">
        <v>162</v>
      </c>
      <c r="P23" s="42">
        <v>289</v>
      </c>
      <c r="Q23" s="42">
        <v>325</v>
      </c>
      <c r="R23" s="42">
        <f t="shared" si="0"/>
        <v>39170</v>
      </c>
    </row>
    <row r="24" spans="1:18" s="7" customFormat="1" ht="12.75">
      <c r="A24" s="6"/>
      <c r="B24" s="75" t="s">
        <v>43</v>
      </c>
      <c r="C24" s="76" t="s">
        <v>44</v>
      </c>
      <c r="D24" s="42">
        <v>749</v>
      </c>
      <c r="E24" s="42">
        <v>355</v>
      </c>
      <c r="F24" s="42">
        <v>439</v>
      </c>
      <c r="G24" s="42">
        <v>879</v>
      </c>
      <c r="H24" s="42">
        <v>428</v>
      </c>
      <c r="I24" s="42">
        <v>1878</v>
      </c>
      <c r="J24" s="42">
        <v>159</v>
      </c>
      <c r="K24" s="77">
        <v>7297</v>
      </c>
      <c r="L24" s="42">
        <v>7460</v>
      </c>
      <c r="M24" s="42">
        <v>342</v>
      </c>
      <c r="N24" s="42">
        <v>911</v>
      </c>
      <c r="O24" s="42">
        <v>187</v>
      </c>
      <c r="P24" s="42">
        <v>264</v>
      </c>
      <c r="Q24" s="42">
        <v>494</v>
      </c>
      <c r="R24" s="42">
        <f t="shared" si="0"/>
        <v>21842</v>
      </c>
    </row>
    <row r="25" spans="1:18" s="7" customFormat="1" ht="12.75">
      <c r="A25" s="6"/>
      <c r="B25" s="75" t="s">
        <v>45</v>
      </c>
      <c r="C25" s="76" t="s">
        <v>132</v>
      </c>
      <c r="D25" s="42">
        <v>389</v>
      </c>
      <c r="E25" s="42">
        <v>194</v>
      </c>
      <c r="F25" s="42">
        <v>286</v>
      </c>
      <c r="G25" s="42">
        <v>538</v>
      </c>
      <c r="H25" s="42">
        <v>241</v>
      </c>
      <c r="I25" s="42">
        <v>1028</v>
      </c>
      <c r="J25" s="42">
        <v>92</v>
      </c>
      <c r="K25" s="77">
        <v>4303</v>
      </c>
      <c r="L25" s="42">
        <v>4060</v>
      </c>
      <c r="M25" s="42">
        <v>209</v>
      </c>
      <c r="N25" s="42">
        <v>505</v>
      </c>
      <c r="O25" s="42">
        <v>96</v>
      </c>
      <c r="P25" s="42">
        <v>160</v>
      </c>
      <c r="Q25" s="42">
        <v>309</v>
      </c>
      <c r="R25" s="42">
        <f t="shared" si="0"/>
        <v>12410</v>
      </c>
    </row>
    <row r="26" spans="1:18" s="7" customFormat="1" ht="12.75">
      <c r="A26" s="6"/>
      <c r="B26" s="75" t="s">
        <v>46</v>
      </c>
      <c r="C26" s="76" t="s">
        <v>133</v>
      </c>
      <c r="D26" s="42">
        <v>360</v>
      </c>
      <c r="E26" s="42">
        <v>161</v>
      </c>
      <c r="F26" s="42">
        <v>153</v>
      </c>
      <c r="G26" s="42">
        <v>341</v>
      </c>
      <c r="H26" s="42">
        <v>187</v>
      </c>
      <c r="I26" s="42">
        <v>850</v>
      </c>
      <c r="J26" s="42">
        <v>67</v>
      </c>
      <c r="K26" s="42">
        <v>2994</v>
      </c>
      <c r="L26" s="42">
        <v>3400</v>
      </c>
      <c r="M26" s="42">
        <v>133</v>
      </c>
      <c r="N26" s="42">
        <v>406</v>
      </c>
      <c r="O26" s="42">
        <v>91</v>
      </c>
      <c r="P26" s="42">
        <v>104</v>
      </c>
      <c r="Q26" s="42">
        <v>185</v>
      </c>
      <c r="R26" s="42">
        <f t="shared" si="0"/>
        <v>9432</v>
      </c>
    </row>
    <row r="27" spans="1:18" s="7" customFormat="1" ht="12.75">
      <c r="A27" s="6"/>
      <c r="B27" s="75" t="s">
        <v>47</v>
      </c>
      <c r="C27" s="76" t="s">
        <v>134</v>
      </c>
      <c r="D27" s="42">
        <v>2005</v>
      </c>
      <c r="E27" s="42">
        <v>851</v>
      </c>
      <c r="F27" s="42">
        <v>1421</v>
      </c>
      <c r="G27" s="42">
        <v>2171</v>
      </c>
      <c r="H27" s="42">
        <v>1219</v>
      </c>
      <c r="I27" s="42">
        <v>4940</v>
      </c>
      <c r="J27" s="42">
        <v>465</v>
      </c>
      <c r="K27" s="42">
        <v>34507</v>
      </c>
      <c r="L27" s="42">
        <v>28616</v>
      </c>
      <c r="M27" s="42">
        <v>1197</v>
      </c>
      <c r="N27" s="42">
        <v>3185</v>
      </c>
      <c r="O27" s="42">
        <v>453</v>
      </c>
      <c r="P27" s="42">
        <v>1038</v>
      </c>
      <c r="Q27" s="42">
        <v>1307</v>
      </c>
      <c r="R27" s="42">
        <f t="shared" si="0"/>
        <v>83375</v>
      </c>
    </row>
    <row r="28" spans="1:18" s="7" customFormat="1" ht="12.75">
      <c r="A28" s="6"/>
      <c r="B28" s="75" t="s">
        <v>48</v>
      </c>
      <c r="C28" s="76" t="s">
        <v>49</v>
      </c>
      <c r="D28" s="42">
        <v>516</v>
      </c>
      <c r="E28" s="42">
        <v>198</v>
      </c>
      <c r="F28" s="42">
        <v>255</v>
      </c>
      <c r="G28" s="42">
        <v>382</v>
      </c>
      <c r="H28" s="42">
        <v>256</v>
      </c>
      <c r="I28" s="42">
        <v>1058</v>
      </c>
      <c r="J28" s="42">
        <v>60</v>
      </c>
      <c r="K28" s="42">
        <v>8081</v>
      </c>
      <c r="L28" s="42">
        <v>6228</v>
      </c>
      <c r="M28" s="42">
        <v>203</v>
      </c>
      <c r="N28" s="42">
        <v>646</v>
      </c>
      <c r="O28" s="42">
        <v>92</v>
      </c>
      <c r="P28" s="42">
        <v>147</v>
      </c>
      <c r="Q28" s="42">
        <v>274</v>
      </c>
      <c r="R28" s="42">
        <f t="shared" si="0"/>
        <v>18396</v>
      </c>
    </row>
    <row r="29" spans="1:18" s="7" customFormat="1" ht="12.75">
      <c r="A29" s="6"/>
      <c r="B29" s="75" t="s">
        <v>50</v>
      </c>
      <c r="C29" s="76" t="s">
        <v>51</v>
      </c>
      <c r="D29" s="42">
        <v>287</v>
      </c>
      <c r="E29" s="42">
        <v>116</v>
      </c>
      <c r="F29" s="42">
        <v>177</v>
      </c>
      <c r="G29" s="42">
        <v>109</v>
      </c>
      <c r="H29" s="42">
        <v>75</v>
      </c>
      <c r="I29" s="42">
        <v>463</v>
      </c>
      <c r="J29" s="42">
        <v>7</v>
      </c>
      <c r="K29" s="42">
        <v>14579</v>
      </c>
      <c r="L29" s="42">
        <v>9361</v>
      </c>
      <c r="M29" s="42">
        <v>97</v>
      </c>
      <c r="N29" s="42">
        <v>583</v>
      </c>
      <c r="O29" s="42">
        <v>42</v>
      </c>
      <c r="P29" s="42">
        <v>125</v>
      </c>
      <c r="Q29" s="42">
        <v>68</v>
      </c>
      <c r="R29" s="42">
        <f t="shared" si="0"/>
        <v>26089</v>
      </c>
    </row>
    <row r="30" spans="1:18" s="7" customFormat="1" ht="12.75">
      <c r="A30" s="6"/>
      <c r="B30" s="75" t="s">
        <v>52</v>
      </c>
      <c r="C30" s="76" t="s">
        <v>53</v>
      </c>
      <c r="D30" s="42">
        <v>1101</v>
      </c>
      <c r="E30" s="42">
        <v>516</v>
      </c>
      <c r="F30" s="42">
        <v>913</v>
      </c>
      <c r="G30" s="42">
        <v>1475</v>
      </c>
      <c r="H30" s="42">
        <v>799</v>
      </c>
      <c r="I30" s="42">
        <v>3167</v>
      </c>
      <c r="J30" s="42">
        <v>373</v>
      </c>
      <c r="K30" s="42">
        <v>10859</v>
      </c>
      <c r="L30" s="42">
        <v>11469</v>
      </c>
      <c r="M30" s="42">
        <v>848</v>
      </c>
      <c r="N30" s="42">
        <v>1832</v>
      </c>
      <c r="O30" s="42">
        <v>290</v>
      </c>
      <c r="P30" s="42">
        <v>706</v>
      </c>
      <c r="Q30" s="42">
        <v>893</v>
      </c>
      <c r="R30" s="42">
        <f t="shared" si="0"/>
        <v>35241</v>
      </c>
    </row>
    <row r="31" spans="1:18" s="7" customFormat="1" ht="12.75">
      <c r="A31" s="6"/>
      <c r="B31" s="75" t="s">
        <v>54</v>
      </c>
      <c r="C31" s="76" t="s">
        <v>55</v>
      </c>
      <c r="D31" s="42">
        <v>101</v>
      </c>
      <c r="E31" s="42">
        <v>21</v>
      </c>
      <c r="F31" s="42">
        <v>66</v>
      </c>
      <c r="G31" s="42">
        <v>176</v>
      </c>
      <c r="H31" s="42">
        <v>64</v>
      </c>
      <c r="I31" s="42">
        <v>211</v>
      </c>
      <c r="J31" s="42">
        <v>25</v>
      </c>
      <c r="K31" s="42">
        <v>953</v>
      </c>
      <c r="L31" s="42">
        <v>1528</v>
      </c>
      <c r="M31" s="42">
        <v>48</v>
      </c>
      <c r="N31" s="42">
        <v>122</v>
      </c>
      <c r="O31" s="42">
        <v>29</v>
      </c>
      <c r="P31" s="42">
        <v>60</v>
      </c>
      <c r="Q31" s="42">
        <v>68</v>
      </c>
      <c r="R31" s="42">
        <f t="shared" si="0"/>
        <v>3472</v>
      </c>
    </row>
    <row r="32" spans="1:18" s="7" customFormat="1" ht="12.75">
      <c r="A32" s="6"/>
      <c r="B32" s="75" t="s">
        <v>56</v>
      </c>
      <c r="C32" s="76" t="s">
        <v>57</v>
      </c>
      <c r="D32" s="42">
        <v>0</v>
      </c>
      <c r="E32" s="42">
        <v>0</v>
      </c>
      <c r="F32" s="42">
        <v>10</v>
      </c>
      <c r="G32" s="42">
        <v>29</v>
      </c>
      <c r="H32" s="42">
        <v>25</v>
      </c>
      <c r="I32" s="42">
        <v>41</v>
      </c>
      <c r="J32" s="42">
        <v>0</v>
      </c>
      <c r="K32" s="42">
        <v>35</v>
      </c>
      <c r="L32" s="42">
        <v>30</v>
      </c>
      <c r="M32" s="42">
        <v>1</v>
      </c>
      <c r="N32" s="42">
        <v>2</v>
      </c>
      <c r="O32" s="42">
        <v>0</v>
      </c>
      <c r="P32" s="42">
        <v>0</v>
      </c>
      <c r="Q32" s="42">
        <v>4</v>
      </c>
      <c r="R32" s="42">
        <f t="shared" si="0"/>
        <v>177</v>
      </c>
    </row>
    <row r="33" spans="1:18" s="7" customFormat="1" ht="12.75">
      <c r="A33" s="6"/>
      <c r="B33" s="78"/>
      <c r="C33" s="79"/>
      <c r="D33" s="45"/>
      <c r="E33" s="45"/>
      <c r="F33" s="45"/>
      <c r="G33" s="45"/>
      <c r="H33" s="45"/>
      <c r="I33" s="45"/>
      <c r="J33" s="45"/>
      <c r="K33" s="80"/>
      <c r="L33" s="47"/>
      <c r="M33" s="47"/>
      <c r="N33" s="47"/>
      <c r="O33" s="47"/>
      <c r="P33" s="47"/>
      <c r="Q33" s="47"/>
      <c r="R33" s="48"/>
    </row>
    <row r="34" spans="1:18" s="7" customFormat="1" ht="12.75">
      <c r="A34" s="6"/>
      <c r="B34" s="74" t="s">
        <v>58</v>
      </c>
      <c r="C34" s="38"/>
      <c r="D34" s="47"/>
      <c r="E34" s="47"/>
      <c r="F34" s="47"/>
      <c r="G34" s="47"/>
      <c r="H34" s="47"/>
      <c r="I34" s="47"/>
      <c r="J34" s="47"/>
      <c r="K34" s="81"/>
      <c r="L34" s="47"/>
      <c r="M34" s="47"/>
      <c r="N34" s="47"/>
      <c r="O34" s="47"/>
      <c r="P34" s="47"/>
      <c r="Q34" s="48"/>
      <c r="R34" s="42">
        <f t="shared" si="0"/>
        <v>0</v>
      </c>
    </row>
    <row r="35" spans="1:18" s="7" customFormat="1" ht="12.75">
      <c r="A35" s="6"/>
      <c r="B35" s="75" t="s">
        <v>59</v>
      </c>
      <c r="C35" s="76" t="s">
        <v>130</v>
      </c>
      <c r="D35" s="42">
        <v>113</v>
      </c>
      <c r="E35" s="42">
        <v>120</v>
      </c>
      <c r="F35" s="42">
        <v>138</v>
      </c>
      <c r="G35" s="42">
        <v>397</v>
      </c>
      <c r="H35" s="42">
        <v>25</v>
      </c>
      <c r="I35" s="42">
        <v>267</v>
      </c>
      <c r="J35" s="42">
        <v>6</v>
      </c>
      <c r="K35" s="77">
        <v>104</v>
      </c>
      <c r="L35" s="42">
        <v>557</v>
      </c>
      <c r="M35" s="42">
        <v>206</v>
      </c>
      <c r="N35" s="42">
        <v>78</v>
      </c>
      <c r="O35" s="42">
        <v>113</v>
      </c>
      <c r="P35" s="42">
        <v>33</v>
      </c>
      <c r="Q35" s="42">
        <v>238</v>
      </c>
      <c r="R35" s="42">
        <f t="shared" si="0"/>
        <v>2395</v>
      </c>
    </row>
    <row r="36" spans="1:18" s="7" customFormat="1" ht="12.75">
      <c r="A36" s="6"/>
      <c r="B36" s="75" t="s">
        <v>60</v>
      </c>
      <c r="C36" s="76" t="s">
        <v>61</v>
      </c>
      <c r="D36" s="42">
        <v>1102</v>
      </c>
      <c r="E36" s="42">
        <v>284</v>
      </c>
      <c r="F36" s="42">
        <v>381</v>
      </c>
      <c r="G36" s="42">
        <v>865</v>
      </c>
      <c r="H36" s="42">
        <v>154</v>
      </c>
      <c r="I36" s="42">
        <v>1062</v>
      </c>
      <c r="J36" s="42">
        <v>27</v>
      </c>
      <c r="K36" s="77">
        <v>1633</v>
      </c>
      <c r="L36" s="42">
        <v>3387</v>
      </c>
      <c r="M36" s="42">
        <v>553</v>
      </c>
      <c r="N36" s="42">
        <v>373</v>
      </c>
      <c r="O36" s="42">
        <v>1322</v>
      </c>
      <c r="P36" s="42">
        <v>3210</v>
      </c>
      <c r="Q36" s="42">
        <v>603</v>
      </c>
      <c r="R36" s="42">
        <f t="shared" si="0"/>
        <v>14956</v>
      </c>
    </row>
    <row r="37" spans="1:18" s="9" customFormat="1" ht="12.75">
      <c r="A37" s="8"/>
      <c r="B37" s="75" t="s">
        <v>39</v>
      </c>
      <c r="C37" s="76" t="s">
        <v>62</v>
      </c>
      <c r="D37" s="42">
        <v>764</v>
      </c>
      <c r="E37" s="42">
        <v>153</v>
      </c>
      <c r="F37" s="42">
        <v>209</v>
      </c>
      <c r="G37" s="42">
        <v>471</v>
      </c>
      <c r="H37" s="42">
        <v>76</v>
      </c>
      <c r="I37" s="42">
        <v>605</v>
      </c>
      <c r="J37" s="42">
        <v>15</v>
      </c>
      <c r="K37" s="77">
        <v>958</v>
      </c>
      <c r="L37" s="42">
        <v>1962</v>
      </c>
      <c r="M37" s="42">
        <v>324</v>
      </c>
      <c r="N37" s="42">
        <v>204</v>
      </c>
      <c r="O37" s="42">
        <v>907</v>
      </c>
      <c r="P37" s="42">
        <v>1804</v>
      </c>
      <c r="Q37" s="42">
        <v>269</v>
      </c>
      <c r="R37" s="42">
        <f t="shared" si="0"/>
        <v>8721</v>
      </c>
    </row>
    <row r="38" spans="1:18" s="11" customFormat="1" ht="12.75">
      <c r="A38" s="10"/>
      <c r="B38" s="75" t="s">
        <v>41</v>
      </c>
      <c r="C38" s="76" t="s">
        <v>63</v>
      </c>
      <c r="D38" s="42">
        <v>338</v>
      </c>
      <c r="E38" s="42">
        <v>131</v>
      </c>
      <c r="F38" s="42">
        <v>172</v>
      </c>
      <c r="G38" s="42">
        <v>394</v>
      </c>
      <c r="H38" s="42">
        <v>78</v>
      </c>
      <c r="I38" s="42">
        <v>457</v>
      </c>
      <c r="J38" s="42">
        <v>12</v>
      </c>
      <c r="K38" s="77">
        <v>675</v>
      </c>
      <c r="L38" s="42">
        <v>1425</v>
      </c>
      <c r="M38" s="42">
        <v>229</v>
      </c>
      <c r="N38" s="42">
        <v>169</v>
      </c>
      <c r="O38" s="42">
        <v>415</v>
      </c>
      <c r="P38" s="42">
        <v>1406</v>
      </c>
      <c r="Q38" s="42">
        <v>334</v>
      </c>
      <c r="R38" s="42">
        <f t="shared" si="0"/>
        <v>6235</v>
      </c>
    </row>
    <row r="39" spans="1:18" ht="12.75">
      <c r="A39" s="5"/>
      <c r="B39" s="78"/>
      <c r="C39" s="82"/>
      <c r="D39" s="45"/>
      <c r="E39" s="45"/>
      <c r="F39" s="45"/>
      <c r="G39" s="45"/>
      <c r="H39" s="45"/>
      <c r="I39" s="45"/>
      <c r="J39" s="45"/>
      <c r="K39" s="80"/>
      <c r="L39" s="100"/>
      <c r="M39" s="100"/>
      <c r="N39" s="100"/>
      <c r="O39" s="100"/>
      <c r="P39" s="100"/>
      <c r="Q39" s="100"/>
      <c r="R39" s="46"/>
    </row>
    <row r="40" spans="1:18" ht="12.75">
      <c r="A40" s="5"/>
      <c r="B40" s="74" t="s">
        <v>64</v>
      </c>
      <c r="C40" s="38"/>
      <c r="D40" s="47"/>
      <c r="E40" s="47"/>
      <c r="F40" s="47"/>
      <c r="G40" s="47"/>
      <c r="H40" s="47"/>
      <c r="I40" s="47"/>
      <c r="J40" s="47"/>
      <c r="K40" s="81"/>
      <c r="L40" s="47"/>
      <c r="M40" s="47"/>
      <c r="N40" s="47"/>
      <c r="O40" s="47"/>
      <c r="P40" s="47"/>
      <c r="Q40" s="47"/>
      <c r="R40" s="48"/>
    </row>
    <row r="41" spans="1:18" ht="12.75">
      <c r="A41" s="5"/>
      <c r="B41" s="75" t="s">
        <v>65</v>
      </c>
      <c r="C41" s="76" t="s">
        <v>13</v>
      </c>
      <c r="D41" s="42">
        <v>14</v>
      </c>
      <c r="E41" s="42">
        <v>5</v>
      </c>
      <c r="F41" s="42">
        <v>17</v>
      </c>
      <c r="G41" s="42">
        <v>28</v>
      </c>
      <c r="H41" s="42">
        <v>3</v>
      </c>
      <c r="I41" s="42">
        <v>17</v>
      </c>
      <c r="J41" s="42">
        <v>4</v>
      </c>
      <c r="K41" s="77">
        <v>12</v>
      </c>
      <c r="L41" s="42">
        <v>15</v>
      </c>
      <c r="M41" s="42">
        <v>22</v>
      </c>
      <c r="N41" s="42">
        <v>4</v>
      </c>
      <c r="O41" s="42">
        <v>21</v>
      </c>
      <c r="P41" s="42">
        <v>3</v>
      </c>
      <c r="Q41" s="42">
        <v>21</v>
      </c>
      <c r="R41" s="42">
        <f>SUM(D41:Q41)</f>
        <v>186</v>
      </c>
    </row>
    <row r="42" spans="1:18" ht="12.75">
      <c r="A42" s="5"/>
      <c r="B42" s="75" t="s">
        <v>66</v>
      </c>
      <c r="C42" s="76" t="s">
        <v>67</v>
      </c>
      <c r="D42" s="42">
        <v>73</v>
      </c>
      <c r="E42" s="42">
        <v>13</v>
      </c>
      <c r="F42" s="42">
        <v>45</v>
      </c>
      <c r="G42" s="42">
        <v>55</v>
      </c>
      <c r="H42" s="42">
        <v>5</v>
      </c>
      <c r="I42" s="42">
        <v>79</v>
      </c>
      <c r="J42" s="42">
        <v>15</v>
      </c>
      <c r="K42" s="77">
        <v>107</v>
      </c>
      <c r="L42" s="42">
        <v>499</v>
      </c>
      <c r="M42" s="42">
        <v>44</v>
      </c>
      <c r="N42" s="42">
        <v>17</v>
      </c>
      <c r="O42" s="42">
        <v>37</v>
      </c>
      <c r="P42" s="42">
        <v>22</v>
      </c>
      <c r="Q42" s="42">
        <v>61</v>
      </c>
      <c r="R42" s="42">
        <f>SUM(D42:Q42)</f>
        <v>1072</v>
      </c>
    </row>
    <row r="43" spans="1:18" ht="12.75">
      <c r="A43" s="5"/>
      <c r="B43" s="75" t="s">
        <v>39</v>
      </c>
      <c r="C43" s="76" t="s">
        <v>68</v>
      </c>
      <c r="D43" s="42">
        <v>46</v>
      </c>
      <c r="E43" s="42">
        <v>11</v>
      </c>
      <c r="F43" s="42">
        <v>34</v>
      </c>
      <c r="G43" s="42">
        <v>39</v>
      </c>
      <c r="H43" s="42">
        <v>3</v>
      </c>
      <c r="I43" s="42">
        <v>54</v>
      </c>
      <c r="J43" s="42">
        <v>10</v>
      </c>
      <c r="K43" s="77">
        <v>66</v>
      </c>
      <c r="L43" s="42">
        <v>443</v>
      </c>
      <c r="M43" s="42">
        <v>35</v>
      </c>
      <c r="N43" s="42">
        <v>14</v>
      </c>
      <c r="O43" s="42">
        <v>36</v>
      </c>
      <c r="P43" s="42">
        <v>19</v>
      </c>
      <c r="Q43" s="42">
        <v>48</v>
      </c>
      <c r="R43" s="42">
        <f>SUM(D43:Q43)</f>
        <v>858</v>
      </c>
    </row>
    <row r="44" spans="1:18" ht="12.75">
      <c r="A44" s="5"/>
      <c r="B44" s="75" t="s">
        <v>41</v>
      </c>
      <c r="C44" s="76" t="s">
        <v>69</v>
      </c>
      <c r="D44" s="42">
        <v>27</v>
      </c>
      <c r="E44" s="42">
        <v>2</v>
      </c>
      <c r="F44" s="42">
        <v>11</v>
      </c>
      <c r="G44" s="42">
        <v>16</v>
      </c>
      <c r="H44" s="42">
        <v>2</v>
      </c>
      <c r="I44" s="42">
        <v>25</v>
      </c>
      <c r="J44" s="42">
        <v>5</v>
      </c>
      <c r="K44" s="77">
        <v>41</v>
      </c>
      <c r="L44" s="42">
        <v>56</v>
      </c>
      <c r="M44" s="42">
        <v>9</v>
      </c>
      <c r="N44" s="42">
        <v>3</v>
      </c>
      <c r="O44" s="42">
        <v>1</v>
      </c>
      <c r="P44" s="42">
        <v>3</v>
      </c>
      <c r="Q44" s="42">
        <v>13</v>
      </c>
      <c r="R44" s="42">
        <f>SUM(D44:Q44)</f>
        <v>214</v>
      </c>
    </row>
    <row r="45" spans="1:18" ht="12.75">
      <c r="A45" s="5"/>
      <c r="B45" s="78"/>
      <c r="C45" s="82"/>
      <c r="D45" s="45"/>
      <c r="E45" s="45"/>
      <c r="F45" s="45"/>
      <c r="G45" s="45"/>
      <c r="H45" s="45"/>
      <c r="I45" s="45"/>
      <c r="J45" s="45"/>
      <c r="K45" s="80"/>
      <c r="L45" s="100"/>
      <c r="M45" s="100"/>
      <c r="N45" s="100"/>
      <c r="O45" s="100"/>
      <c r="P45" s="100"/>
      <c r="Q45" s="100"/>
      <c r="R45" s="46"/>
    </row>
    <row r="46" spans="1:18" ht="12.75">
      <c r="A46" s="5"/>
      <c r="B46" s="74" t="s">
        <v>70</v>
      </c>
      <c r="C46" s="38"/>
      <c r="D46" s="47"/>
      <c r="E46" s="47"/>
      <c r="F46" s="47"/>
      <c r="G46" s="47"/>
      <c r="H46" s="47"/>
      <c r="I46" s="47"/>
      <c r="J46" s="47"/>
      <c r="K46" s="81"/>
      <c r="L46" s="47"/>
      <c r="M46" s="47"/>
      <c r="N46" s="47"/>
      <c r="O46" s="47"/>
      <c r="P46" s="47"/>
      <c r="Q46" s="47"/>
      <c r="R46" s="48"/>
    </row>
    <row r="47" spans="1:18" ht="12.75">
      <c r="A47" s="5"/>
      <c r="B47" s="75" t="s">
        <v>71</v>
      </c>
      <c r="C47" s="76" t="s">
        <v>72</v>
      </c>
      <c r="D47" s="42">
        <f>SUM(D49+D53)</f>
        <v>4</v>
      </c>
      <c r="E47" s="42">
        <f aca="true" t="shared" si="1" ref="E47:L47">SUM(E49+E53)</f>
        <v>6</v>
      </c>
      <c r="F47" s="42">
        <f t="shared" si="1"/>
        <v>6</v>
      </c>
      <c r="G47" s="42">
        <f t="shared" si="1"/>
        <v>2</v>
      </c>
      <c r="H47" s="42">
        <f t="shared" si="1"/>
        <v>1</v>
      </c>
      <c r="I47" s="42">
        <f t="shared" si="1"/>
        <v>4</v>
      </c>
      <c r="J47" s="42">
        <f t="shared" si="1"/>
        <v>3</v>
      </c>
      <c r="K47" s="42">
        <f t="shared" si="1"/>
        <v>7</v>
      </c>
      <c r="L47" s="42">
        <f t="shared" si="1"/>
        <v>12</v>
      </c>
      <c r="M47" s="42">
        <f>SUM(M49+M53)</f>
        <v>2</v>
      </c>
      <c r="N47" s="42">
        <f>SUM(N49+N53)</f>
        <v>4</v>
      </c>
      <c r="O47" s="42"/>
      <c r="P47" s="42">
        <f>SUM(P49+P53)</f>
        <v>4</v>
      </c>
      <c r="Q47" s="42">
        <f>SUM(Q49+Q53)</f>
        <v>24</v>
      </c>
      <c r="R47" s="42">
        <f aca="true" t="shared" si="2" ref="R47:R56">SUM(D47:Q47)</f>
        <v>79</v>
      </c>
    </row>
    <row r="48" spans="1:18" s="7" customFormat="1" ht="12.75">
      <c r="A48" s="6"/>
      <c r="B48" s="75" t="s">
        <v>74</v>
      </c>
      <c r="C48" s="76" t="s">
        <v>75</v>
      </c>
      <c r="D48" s="42">
        <f>SUM(D50+D54)</f>
        <v>11</v>
      </c>
      <c r="E48" s="42">
        <f aca="true" t="shared" si="3" ref="E48:L48">SUM(E50+E54)</f>
        <v>71</v>
      </c>
      <c r="F48" s="42">
        <f t="shared" si="3"/>
        <v>54</v>
      </c>
      <c r="G48" s="42">
        <f t="shared" si="3"/>
        <v>7</v>
      </c>
      <c r="H48" s="42">
        <f t="shared" si="3"/>
        <v>2</v>
      </c>
      <c r="I48" s="42">
        <f t="shared" si="3"/>
        <v>128</v>
      </c>
      <c r="J48" s="42">
        <f t="shared" si="3"/>
        <v>10</v>
      </c>
      <c r="K48" s="42">
        <f t="shared" si="3"/>
        <v>77</v>
      </c>
      <c r="L48" s="42">
        <f t="shared" si="3"/>
        <v>180</v>
      </c>
      <c r="M48" s="42">
        <f>SUM(M50+M54)</f>
        <v>6</v>
      </c>
      <c r="N48" s="42">
        <f>SUM(N50+N54)</f>
        <v>37</v>
      </c>
      <c r="O48" s="42"/>
      <c r="P48" s="42">
        <f>SUM(P50+P54)</f>
        <v>218</v>
      </c>
      <c r="Q48" s="42">
        <f>SUM(Q50+Q54)</f>
        <v>61</v>
      </c>
      <c r="R48" s="42">
        <f t="shared" si="2"/>
        <v>862</v>
      </c>
    </row>
    <row r="49" spans="1:18" ht="12.75" customHeight="1">
      <c r="A49" s="5"/>
      <c r="B49" s="75" t="s">
        <v>76</v>
      </c>
      <c r="C49" s="76" t="s">
        <v>77</v>
      </c>
      <c r="D49" s="42">
        <v>0</v>
      </c>
      <c r="E49" s="42">
        <v>3</v>
      </c>
      <c r="F49" s="42">
        <v>1</v>
      </c>
      <c r="G49" s="42">
        <v>1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/>
      <c r="P49" s="42">
        <v>2</v>
      </c>
      <c r="Q49" s="42">
        <v>5</v>
      </c>
      <c r="R49" s="42">
        <f t="shared" si="2"/>
        <v>12</v>
      </c>
    </row>
    <row r="50" spans="1:18" ht="12.75" customHeight="1">
      <c r="A50" s="5"/>
      <c r="B50" s="75" t="s">
        <v>78</v>
      </c>
      <c r="C50" s="76" t="s">
        <v>79</v>
      </c>
      <c r="D50" s="42">
        <v>0</v>
      </c>
      <c r="E50" s="42">
        <v>34</v>
      </c>
      <c r="F50" s="42">
        <v>6</v>
      </c>
      <c r="G50" s="42">
        <v>5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/>
      <c r="P50" s="42">
        <v>136</v>
      </c>
      <c r="Q50" s="42">
        <v>16</v>
      </c>
      <c r="R50" s="42">
        <f t="shared" si="2"/>
        <v>197</v>
      </c>
    </row>
    <row r="51" spans="1:18" ht="12.75" customHeight="1">
      <c r="A51" s="5"/>
      <c r="B51" s="75" t="s">
        <v>80</v>
      </c>
      <c r="C51" s="76" t="s">
        <v>81</v>
      </c>
      <c r="D51" s="42">
        <v>0</v>
      </c>
      <c r="E51" s="42">
        <v>23</v>
      </c>
      <c r="F51" s="42">
        <v>6</v>
      </c>
      <c r="G51" s="42">
        <v>2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/>
      <c r="P51" s="42">
        <v>107</v>
      </c>
      <c r="Q51" s="42">
        <v>15</v>
      </c>
      <c r="R51" s="42">
        <f t="shared" si="2"/>
        <v>153</v>
      </c>
    </row>
    <row r="52" spans="1:18" ht="12.75" customHeight="1">
      <c r="A52" s="5"/>
      <c r="B52" s="75" t="s">
        <v>82</v>
      </c>
      <c r="C52" s="76" t="s">
        <v>83</v>
      </c>
      <c r="D52" s="42">
        <v>0</v>
      </c>
      <c r="E52" s="42">
        <v>11</v>
      </c>
      <c r="F52" s="42" t="s">
        <v>194</v>
      </c>
      <c r="G52" s="42">
        <v>3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/>
      <c r="P52" s="42">
        <v>29</v>
      </c>
      <c r="Q52" s="42">
        <v>1</v>
      </c>
      <c r="R52" s="42">
        <f t="shared" si="2"/>
        <v>44</v>
      </c>
    </row>
    <row r="53" spans="1:18" ht="12.75">
      <c r="A53" s="5"/>
      <c r="B53" s="75" t="s">
        <v>84</v>
      </c>
      <c r="C53" s="76" t="s">
        <v>85</v>
      </c>
      <c r="D53" s="42">
        <v>4</v>
      </c>
      <c r="E53" s="42">
        <v>3</v>
      </c>
      <c r="F53" s="42">
        <v>5</v>
      </c>
      <c r="G53" s="42">
        <v>1</v>
      </c>
      <c r="H53" s="42">
        <v>1</v>
      </c>
      <c r="I53" s="42">
        <v>4</v>
      </c>
      <c r="J53" s="42">
        <v>3</v>
      </c>
      <c r="K53" s="77">
        <v>7</v>
      </c>
      <c r="L53" s="42">
        <v>12</v>
      </c>
      <c r="M53" s="42">
        <v>2</v>
      </c>
      <c r="N53" s="42">
        <v>4</v>
      </c>
      <c r="O53" s="42"/>
      <c r="P53" s="42">
        <v>2</v>
      </c>
      <c r="Q53" s="42">
        <v>19</v>
      </c>
      <c r="R53" s="42">
        <f t="shared" si="2"/>
        <v>67</v>
      </c>
    </row>
    <row r="54" spans="1:18" ht="12.75">
      <c r="A54" s="5"/>
      <c r="B54" s="75" t="s">
        <v>86</v>
      </c>
      <c r="C54" s="76" t="s">
        <v>87</v>
      </c>
      <c r="D54" s="42">
        <v>11</v>
      </c>
      <c r="E54" s="42">
        <v>37</v>
      </c>
      <c r="F54" s="42">
        <v>48</v>
      </c>
      <c r="G54" s="42">
        <v>2</v>
      </c>
      <c r="H54" s="42">
        <v>2</v>
      </c>
      <c r="I54" s="42">
        <v>128</v>
      </c>
      <c r="J54" s="42">
        <v>10</v>
      </c>
      <c r="K54" s="77">
        <v>77</v>
      </c>
      <c r="L54" s="42">
        <v>180</v>
      </c>
      <c r="M54" s="42">
        <v>6</v>
      </c>
      <c r="N54" s="42">
        <v>37</v>
      </c>
      <c r="O54" s="42"/>
      <c r="P54" s="42">
        <v>82</v>
      </c>
      <c r="Q54" s="42">
        <v>45</v>
      </c>
      <c r="R54" s="42">
        <f t="shared" si="2"/>
        <v>665</v>
      </c>
    </row>
    <row r="55" spans="1:18" ht="12.75">
      <c r="A55" s="5"/>
      <c r="B55" s="75" t="s">
        <v>88</v>
      </c>
      <c r="C55" s="76" t="s">
        <v>89</v>
      </c>
      <c r="D55" s="42">
        <v>6</v>
      </c>
      <c r="E55" s="42">
        <v>23</v>
      </c>
      <c r="F55" s="42">
        <v>30</v>
      </c>
      <c r="G55" s="42">
        <v>1</v>
      </c>
      <c r="H55" s="42">
        <v>0</v>
      </c>
      <c r="I55" s="42">
        <v>90</v>
      </c>
      <c r="J55" s="42">
        <v>4</v>
      </c>
      <c r="K55" s="77">
        <v>17</v>
      </c>
      <c r="L55" s="42">
        <v>93</v>
      </c>
      <c r="M55" s="42">
        <v>4</v>
      </c>
      <c r="N55" s="42">
        <v>23</v>
      </c>
      <c r="O55" s="42"/>
      <c r="P55" s="42">
        <v>46</v>
      </c>
      <c r="Q55" s="42">
        <v>28</v>
      </c>
      <c r="R55" s="42">
        <f t="shared" si="2"/>
        <v>365</v>
      </c>
    </row>
    <row r="56" spans="1:18" ht="12.75">
      <c r="A56" s="5"/>
      <c r="B56" s="75" t="s">
        <v>90</v>
      </c>
      <c r="C56" s="76" t="s">
        <v>91</v>
      </c>
      <c r="D56" s="42">
        <v>5</v>
      </c>
      <c r="E56" s="42">
        <v>14</v>
      </c>
      <c r="F56" s="42">
        <v>18</v>
      </c>
      <c r="G56" s="42">
        <v>1</v>
      </c>
      <c r="H56" s="42">
        <v>2</v>
      </c>
      <c r="I56" s="42">
        <v>38</v>
      </c>
      <c r="J56" s="42">
        <v>6</v>
      </c>
      <c r="K56" s="77">
        <v>60</v>
      </c>
      <c r="L56" s="42">
        <v>87</v>
      </c>
      <c r="M56" s="42">
        <v>2</v>
      </c>
      <c r="N56" s="42">
        <v>14</v>
      </c>
      <c r="O56" s="42"/>
      <c r="P56" s="42">
        <v>36</v>
      </c>
      <c r="Q56" s="42">
        <v>17</v>
      </c>
      <c r="R56" s="42">
        <f t="shared" si="2"/>
        <v>300</v>
      </c>
    </row>
    <row r="57" spans="1:18" ht="12.75">
      <c r="A57" s="5"/>
      <c r="B57" s="78"/>
      <c r="C57" s="82"/>
      <c r="D57" s="45"/>
      <c r="E57" s="45"/>
      <c r="F57" s="45"/>
      <c r="G57" s="45"/>
      <c r="H57" s="45"/>
      <c r="I57" s="45"/>
      <c r="J57" s="45"/>
      <c r="K57" s="80"/>
      <c r="L57" s="45"/>
      <c r="M57" s="45"/>
      <c r="N57" s="45"/>
      <c r="O57" s="45"/>
      <c r="P57" s="45"/>
      <c r="Q57" s="45"/>
      <c r="R57" s="101"/>
    </row>
    <row r="58" spans="1:18" ht="12.75">
      <c r="A58" s="5"/>
      <c r="B58" s="74" t="s">
        <v>92</v>
      </c>
      <c r="C58" s="38"/>
      <c r="D58" s="47"/>
      <c r="E58" s="47"/>
      <c r="F58" s="47"/>
      <c r="G58" s="47"/>
      <c r="H58" s="47"/>
      <c r="I58" s="47"/>
      <c r="J58" s="47"/>
      <c r="K58" s="81"/>
      <c r="L58" s="47"/>
      <c r="M58" s="47"/>
      <c r="N58" s="47"/>
      <c r="O58" s="47"/>
      <c r="P58" s="47"/>
      <c r="Q58" s="47"/>
      <c r="R58" s="48"/>
    </row>
    <row r="59" spans="1:18" ht="12.75">
      <c r="A59" s="5"/>
      <c r="B59" s="75" t="s">
        <v>93</v>
      </c>
      <c r="C59" s="76" t="s">
        <v>14</v>
      </c>
      <c r="D59" s="42">
        <f aca="true" t="shared" si="4" ref="D59:R59">SUM(D61+D66+D68+D70)</f>
        <v>1095</v>
      </c>
      <c r="E59" s="42">
        <f t="shared" si="4"/>
        <v>1637</v>
      </c>
      <c r="F59" s="42">
        <f t="shared" si="4"/>
        <v>610</v>
      </c>
      <c r="G59" s="42">
        <f t="shared" si="4"/>
        <v>1074</v>
      </c>
      <c r="H59" s="42">
        <f t="shared" si="4"/>
        <v>43</v>
      </c>
      <c r="I59" s="42">
        <f t="shared" si="4"/>
        <v>993</v>
      </c>
      <c r="J59" s="42">
        <f t="shared" si="4"/>
        <v>6</v>
      </c>
      <c r="K59" s="42">
        <f t="shared" si="4"/>
        <v>150</v>
      </c>
      <c r="L59" s="42">
        <f t="shared" si="4"/>
        <v>1835</v>
      </c>
      <c r="M59" s="42">
        <f t="shared" si="4"/>
        <v>1165</v>
      </c>
      <c r="N59" s="42">
        <f t="shared" si="4"/>
        <v>357</v>
      </c>
      <c r="O59" s="42">
        <f t="shared" si="4"/>
        <v>1070</v>
      </c>
      <c r="P59" s="42">
        <f>SUM(P61+P66+P68+P70)</f>
        <v>1450</v>
      </c>
      <c r="Q59" s="42">
        <f t="shared" si="4"/>
        <v>2823</v>
      </c>
      <c r="R59" s="42">
        <f t="shared" si="4"/>
        <v>14308</v>
      </c>
    </row>
    <row r="60" spans="1:18" ht="12.75">
      <c r="A60" s="5"/>
      <c r="B60" s="75" t="s">
        <v>94</v>
      </c>
      <c r="C60" s="76" t="s">
        <v>15</v>
      </c>
      <c r="D60" s="42">
        <f>SUM(D62+D67+D69+D71)</f>
        <v>755699</v>
      </c>
      <c r="E60" s="42">
        <f aca="true" t="shared" si="5" ref="E60:R60">SUM(E62+E67+E69+E71)</f>
        <v>23075</v>
      </c>
      <c r="F60" s="42">
        <f t="shared" si="5"/>
        <v>12592</v>
      </c>
      <c r="G60" s="42">
        <f t="shared" si="5"/>
        <v>17923</v>
      </c>
      <c r="H60" s="42">
        <f t="shared" si="5"/>
        <v>174486</v>
      </c>
      <c r="I60" s="42">
        <f t="shared" si="5"/>
        <v>21707</v>
      </c>
      <c r="J60" s="42">
        <f t="shared" si="5"/>
        <v>128</v>
      </c>
      <c r="K60" s="42">
        <f t="shared" si="5"/>
        <v>19245</v>
      </c>
      <c r="L60" s="42">
        <f t="shared" si="5"/>
        <v>52370</v>
      </c>
      <c r="M60" s="42">
        <f t="shared" si="5"/>
        <v>15371</v>
      </c>
      <c r="N60" s="42">
        <f t="shared" si="5"/>
        <v>11674</v>
      </c>
      <c r="O60" s="42">
        <f t="shared" si="5"/>
        <v>31744</v>
      </c>
      <c r="P60" s="42">
        <f>SUM(P62+P67+P69+P71)</f>
        <v>23257</v>
      </c>
      <c r="Q60" s="42">
        <f t="shared" si="5"/>
        <v>40139</v>
      </c>
      <c r="R60" s="42">
        <f t="shared" si="5"/>
        <v>1199410</v>
      </c>
    </row>
    <row r="61" spans="1:18" ht="12.75">
      <c r="A61" s="5"/>
      <c r="B61" s="75" t="s">
        <v>95</v>
      </c>
      <c r="C61" s="76" t="s">
        <v>96</v>
      </c>
      <c r="D61" s="42">
        <v>802</v>
      </c>
      <c r="E61" s="42">
        <v>1109</v>
      </c>
      <c r="F61" s="42">
        <v>409</v>
      </c>
      <c r="G61" s="42">
        <v>676</v>
      </c>
      <c r="H61" s="42">
        <v>33</v>
      </c>
      <c r="I61" s="42">
        <v>608</v>
      </c>
      <c r="J61" s="42">
        <v>4</v>
      </c>
      <c r="K61" s="77">
        <v>91</v>
      </c>
      <c r="L61" s="42">
        <v>1024</v>
      </c>
      <c r="M61" s="42">
        <v>806</v>
      </c>
      <c r="N61" s="42">
        <v>197</v>
      </c>
      <c r="O61" s="42">
        <v>778</v>
      </c>
      <c r="P61" s="42">
        <v>926</v>
      </c>
      <c r="Q61" s="42">
        <v>1685</v>
      </c>
      <c r="R61" s="42">
        <f aca="true" t="shared" si="6" ref="R61:R71">SUM(D61:Q61)</f>
        <v>9148</v>
      </c>
    </row>
    <row r="62" spans="1:18" s="7" customFormat="1" ht="12.75">
      <c r="A62" s="6"/>
      <c r="B62" s="75" t="s">
        <v>97</v>
      </c>
      <c r="C62" s="76" t="s">
        <v>98</v>
      </c>
      <c r="D62" s="42">
        <v>754235</v>
      </c>
      <c r="E62" s="42">
        <v>20436</v>
      </c>
      <c r="F62" s="42">
        <v>11392</v>
      </c>
      <c r="G62" s="42">
        <v>15792</v>
      </c>
      <c r="H62" s="42">
        <v>174429</v>
      </c>
      <c r="I62" s="42">
        <v>19411</v>
      </c>
      <c r="J62" s="42">
        <v>120</v>
      </c>
      <c r="K62" s="77">
        <v>18211</v>
      </c>
      <c r="L62" s="42">
        <v>47066</v>
      </c>
      <c r="M62" s="42">
        <v>13533</v>
      </c>
      <c r="N62" s="42">
        <v>10647</v>
      </c>
      <c r="O62" s="42">
        <v>30116</v>
      </c>
      <c r="P62" s="42">
        <v>20743</v>
      </c>
      <c r="Q62" s="42">
        <v>33608</v>
      </c>
      <c r="R62" s="42">
        <f t="shared" si="6"/>
        <v>1169739</v>
      </c>
    </row>
    <row r="63" spans="1:18" ht="12.75">
      <c r="A63" s="5"/>
      <c r="B63" s="75" t="s">
        <v>99</v>
      </c>
      <c r="C63" s="76" t="s">
        <v>100</v>
      </c>
      <c r="D63" s="42">
        <v>2522</v>
      </c>
      <c r="E63" s="42">
        <v>3335</v>
      </c>
      <c r="F63" s="42">
        <v>2556</v>
      </c>
      <c r="G63" s="42">
        <v>2734</v>
      </c>
      <c r="H63" s="42">
        <v>174</v>
      </c>
      <c r="I63" s="42">
        <v>4622</v>
      </c>
      <c r="J63" s="42">
        <v>41</v>
      </c>
      <c r="K63" s="77">
        <v>512</v>
      </c>
      <c r="L63" s="42">
        <v>3533</v>
      </c>
      <c r="M63" s="42">
        <v>2296</v>
      </c>
      <c r="N63" s="42">
        <v>319</v>
      </c>
      <c r="O63" s="42">
        <v>3482</v>
      </c>
      <c r="P63" s="42">
        <v>2727</v>
      </c>
      <c r="Q63" s="42">
        <v>7776</v>
      </c>
      <c r="R63" s="42">
        <f t="shared" si="6"/>
        <v>36629</v>
      </c>
    </row>
    <row r="64" spans="1:18" ht="12.75">
      <c r="A64" s="5"/>
      <c r="B64" s="75" t="s">
        <v>101</v>
      </c>
      <c r="C64" s="76" t="s">
        <v>102</v>
      </c>
      <c r="D64" s="42">
        <v>651836</v>
      </c>
      <c r="E64" s="42">
        <v>679</v>
      </c>
      <c r="F64" s="42">
        <v>1769</v>
      </c>
      <c r="G64" s="42">
        <v>2371</v>
      </c>
      <c r="H64" s="42">
        <v>15257</v>
      </c>
      <c r="I64" s="42">
        <v>2254</v>
      </c>
      <c r="J64" s="42">
        <v>10</v>
      </c>
      <c r="K64" s="77">
        <v>3310</v>
      </c>
      <c r="L64" s="42">
        <v>4651</v>
      </c>
      <c r="M64" s="42">
        <v>1541</v>
      </c>
      <c r="N64" s="42">
        <v>3083</v>
      </c>
      <c r="O64" s="42">
        <v>2793</v>
      </c>
      <c r="P64" s="42">
        <v>1500</v>
      </c>
      <c r="Q64" s="42">
        <v>4548</v>
      </c>
      <c r="R64" s="42">
        <f t="shared" si="6"/>
        <v>695602</v>
      </c>
    </row>
    <row r="65" spans="1:18" ht="12.75">
      <c r="A65" s="5"/>
      <c r="B65" s="75" t="s">
        <v>103</v>
      </c>
      <c r="C65" s="76" t="s">
        <v>104</v>
      </c>
      <c r="D65" s="42">
        <v>99877</v>
      </c>
      <c r="E65" s="42">
        <v>16422</v>
      </c>
      <c r="F65" s="42">
        <v>7067</v>
      </c>
      <c r="G65" s="42">
        <v>10687</v>
      </c>
      <c r="H65" s="42">
        <v>158998</v>
      </c>
      <c r="I65" s="42">
        <v>12535</v>
      </c>
      <c r="J65" s="42">
        <v>69</v>
      </c>
      <c r="K65" s="77">
        <v>14389</v>
      </c>
      <c r="L65" s="42">
        <v>38882</v>
      </c>
      <c r="M65" s="42">
        <v>9696</v>
      </c>
      <c r="N65" s="42">
        <v>7245</v>
      </c>
      <c r="O65" s="42">
        <v>23841</v>
      </c>
      <c r="P65" s="42">
        <v>16516</v>
      </c>
      <c r="Q65" s="42">
        <v>21284</v>
      </c>
      <c r="R65" s="42">
        <f t="shared" si="6"/>
        <v>437508</v>
      </c>
    </row>
    <row r="66" spans="1:18" ht="12.75">
      <c r="A66" s="5"/>
      <c r="B66" s="75" t="s">
        <v>105</v>
      </c>
      <c r="C66" s="76" t="s">
        <v>106</v>
      </c>
      <c r="D66" s="42">
        <v>0</v>
      </c>
      <c r="E66" s="42">
        <v>4</v>
      </c>
      <c r="F66" s="42">
        <v>0</v>
      </c>
      <c r="G66" s="42">
        <v>2</v>
      </c>
      <c r="H66" s="42">
        <v>0</v>
      </c>
      <c r="I66" s="42">
        <v>3</v>
      </c>
      <c r="J66" s="42">
        <v>0</v>
      </c>
      <c r="K66" s="77">
        <v>0</v>
      </c>
      <c r="L66" s="42">
        <v>6</v>
      </c>
      <c r="M66" s="42">
        <v>7</v>
      </c>
      <c r="N66" s="42">
        <v>3</v>
      </c>
      <c r="O66" s="42">
        <v>3</v>
      </c>
      <c r="P66" s="42">
        <v>2</v>
      </c>
      <c r="Q66" s="42">
        <v>10</v>
      </c>
      <c r="R66" s="42">
        <f t="shared" si="6"/>
        <v>40</v>
      </c>
    </row>
    <row r="67" spans="1:18" ht="12.75">
      <c r="A67" s="5"/>
      <c r="B67" s="75" t="s">
        <v>107</v>
      </c>
      <c r="C67" s="76" t="s">
        <v>108</v>
      </c>
      <c r="D67" s="42">
        <v>0</v>
      </c>
      <c r="E67" s="42">
        <v>6</v>
      </c>
      <c r="F67" s="42">
        <v>0</v>
      </c>
      <c r="G67" s="42">
        <v>7</v>
      </c>
      <c r="H67" s="42">
        <v>0</v>
      </c>
      <c r="I67" s="42">
        <v>5</v>
      </c>
      <c r="J67" s="42">
        <v>0</v>
      </c>
      <c r="K67" s="77">
        <v>0</v>
      </c>
      <c r="L67" s="42">
        <v>23</v>
      </c>
      <c r="M67" s="42">
        <v>121</v>
      </c>
      <c r="N67" s="42">
        <v>9</v>
      </c>
      <c r="O67" s="42">
        <v>24</v>
      </c>
      <c r="P67" s="42">
        <v>3</v>
      </c>
      <c r="Q67" s="42">
        <v>51</v>
      </c>
      <c r="R67" s="42">
        <f t="shared" si="6"/>
        <v>249</v>
      </c>
    </row>
    <row r="68" spans="1:18" ht="12.75">
      <c r="A68" s="5"/>
      <c r="B68" s="75" t="s">
        <v>109</v>
      </c>
      <c r="C68" s="76" t="s">
        <v>110</v>
      </c>
      <c r="D68" s="42">
        <v>130</v>
      </c>
      <c r="E68" s="42">
        <v>209</v>
      </c>
      <c r="F68" s="42">
        <v>97</v>
      </c>
      <c r="G68" s="42">
        <v>201</v>
      </c>
      <c r="H68" s="42">
        <v>7</v>
      </c>
      <c r="I68" s="42">
        <v>180</v>
      </c>
      <c r="J68" s="42">
        <v>1</v>
      </c>
      <c r="K68" s="77">
        <v>29</v>
      </c>
      <c r="L68" s="42">
        <v>306</v>
      </c>
      <c r="M68" s="42">
        <v>121</v>
      </c>
      <c r="N68" s="42">
        <v>42</v>
      </c>
      <c r="O68" s="42">
        <v>117</v>
      </c>
      <c r="P68" s="42">
        <v>179</v>
      </c>
      <c r="Q68" s="42">
        <v>424</v>
      </c>
      <c r="R68" s="42">
        <f t="shared" si="6"/>
        <v>2043</v>
      </c>
    </row>
    <row r="69" spans="1:18" ht="12.75">
      <c r="A69" s="5"/>
      <c r="B69" s="75" t="s">
        <v>111</v>
      </c>
      <c r="C69" s="76" t="s">
        <v>112</v>
      </c>
      <c r="D69" s="42">
        <v>542</v>
      </c>
      <c r="E69" s="42">
        <v>780</v>
      </c>
      <c r="F69" s="42">
        <v>508</v>
      </c>
      <c r="G69" s="42">
        <v>938</v>
      </c>
      <c r="H69" s="42">
        <v>29</v>
      </c>
      <c r="I69" s="42">
        <v>947</v>
      </c>
      <c r="J69" s="42">
        <v>5</v>
      </c>
      <c r="K69" s="77">
        <v>244</v>
      </c>
      <c r="L69" s="42">
        <v>1315</v>
      </c>
      <c r="M69" s="42">
        <v>560</v>
      </c>
      <c r="N69" s="42">
        <v>142</v>
      </c>
      <c r="O69" s="42">
        <v>531</v>
      </c>
      <c r="P69" s="42">
        <v>569</v>
      </c>
      <c r="Q69" s="42">
        <v>1828</v>
      </c>
      <c r="R69" s="42">
        <f t="shared" si="6"/>
        <v>8938</v>
      </c>
    </row>
    <row r="70" spans="1:18" ht="12.75">
      <c r="A70" s="5"/>
      <c r="B70" s="75" t="s">
        <v>113</v>
      </c>
      <c r="C70" s="76" t="s">
        <v>114</v>
      </c>
      <c r="D70" s="42">
        <v>163</v>
      </c>
      <c r="E70" s="42">
        <v>315</v>
      </c>
      <c r="F70" s="42">
        <v>104</v>
      </c>
      <c r="G70" s="42">
        <v>195</v>
      </c>
      <c r="H70" s="42">
        <v>3</v>
      </c>
      <c r="I70" s="42">
        <v>202</v>
      </c>
      <c r="J70" s="42">
        <v>1</v>
      </c>
      <c r="K70" s="77">
        <v>30</v>
      </c>
      <c r="L70" s="42">
        <v>499</v>
      </c>
      <c r="M70" s="42">
        <v>231</v>
      </c>
      <c r="N70" s="42">
        <v>115</v>
      </c>
      <c r="O70" s="42">
        <v>172</v>
      </c>
      <c r="P70" s="42">
        <v>343</v>
      </c>
      <c r="Q70" s="42">
        <v>704</v>
      </c>
      <c r="R70" s="42">
        <f t="shared" si="6"/>
        <v>3077</v>
      </c>
    </row>
    <row r="71" spans="1:18" ht="12.75">
      <c r="A71" s="5"/>
      <c r="B71" s="75" t="s">
        <v>115</v>
      </c>
      <c r="C71" s="76" t="s">
        <v>116</v>
      </c>
      <c r="D71" s="42">
        <v>922</v>
      </c>
      <c r="E71" s="42">
        <v>1853</v>
      </c>
      <c r="F71" s="42">
        <v>692</v>
      </c>
      <c r="G71" s="42">
        <v>1186</v>
      </c>
      <c r="H71" s="42">
        <v>28</v>
      </c>
      <c r="I71" s="42">
        <v>1344</v>
      </c>
      <c r="J71" s="42">
        <v>3</v>
      </c>
      <c r="K71" s="77">
        <v>790</v>
      </c>
      <c r="L71" s="42">
        <v>3966</v>
      </c>
      <c r="M71" s="42">
        <v>1157</v>
      </c>
      <c r="N71" s="42">
        <v>876</v>
      </c>
      <c r="O71" s="42">
        <v>1073</v>
      </c>
      <c r="P71" s="42">
        <v>1942</v>
      </c>
      <c r="Q71" s="42">
        <v>4652</v>
      </c>
      <c r="R71" s="42">
        <f t="shared" si="6"/>
        <v>20484</v>
      </c>
    </row>
    <row r="72" spans="1:18" ht="12.75">
      <c r="A72" s="5"/>
      <c r="B72" s="17"/>
      <c r="C72" s="37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02"/>
    </row>
    <row r="73" spans="1:18" ht="26.25" customHeight="1">
      <c r="A73" s="5"/>
      <c r="B73" s="83" t="s">
        <v>117</v>
      </c>
      <c r="C73" s="76" t="s">
        <v>16</v>
      </c>
      <c r="D73" s="84">
        <f>SUM(D20+D35+D41+D47+D59)</f>
        <v>1314</v>
      </c>
      <c r="E73" s="84">
        <f aca="true" t="shared" si="7" ref="E73:L73">SUM(E20+E35+E41+E47+E59)</f>
        <v>1819</v>
      </c>
      <c r="F73" s="84">
        <f t="shared" si="7"/>
        <v>1015</v>
      </c>
      <c r="G73" s="84">
        <f t="shared" si="7"/>
        <v>1921</v>
      </c>
      <c r="H73" s="84">
        <f t="shared" si="7"/>
        <v>208</v>
      </c>
      <c r="I73" s="84">
        <f t="shared" si="7"/>
        <v>1509</v>
      </c>
      <c r="J73" s="84">
        <f t="shared" si="7"/>
        <v>72</v>
      </c>
      <c r="K73" s="84">
        <f t="shared" si="7"/>
        <v>822</v>
      </c>
      <c r="L73" s="84">
        <f t="shared" si="7"/>
        <v>2742</v>
      </c>
      <c r="M73" s="84">
        <f>SUM(M20+M35+M41+M47+M59)</f>
        <v>1488</v>
      </c>
      <c r="N73" s="84">
        <f>SUM(N20+N35+N41+N47+N59)</f>
        <v>522</v>
      </c>
      <c r="O73" s="84">
        <f>SUM(O20+O35+O41+P47+O59)</f>
        <v>1283</v>
      </c>
      <c r="P73" s="84">
        <f>SUM(P20+P35+P41+Q47+P59)</f>
        <v>1579</v>
      </c>
      <c r="Q73" s="84">
        <f>SUM(Q20+Q35+Q41+R47+Q59)</f>
        <v>3374</v>
      </c>
      <c r="R73" s="84">
        <f>SUM(R20+R35+R41+R47+R59)</f>
        <v>19589</v>
      </c>
    </row>
    <row r="74" spans="1:18" s="11" customFormat="1" ht="24" customHeight="1">
      <c r="A74" s="10"/>
      <c r="B74" s="85" t="s">
        <v>118</v>
      </c>
      <c r="C74" s="76" t="s">
        <v>17</v>
      </c>
      <c r="D74" s="86">
        <f>SUM(D20/D73)*100</f>
        <v>6.69710806697108</v>
      </c>
      <c r="E74" s="86">
        <f aca="true" t="shared" si="8" ref="E74:L74">SUM(E20/E73)*100</f>
        <v>2.803738317757009</v>
      </c>
      <c r="F74" s="86">
        <f t="shared" si="8"/>
        <v>24.039408866995075</v>
      </c>
      <c r="G74" s="86">
        <f t="shared" si="8"/>
        <v>21.863612701717855</v>
      </c>
      <c r="H74" s="86">
        <f t="shared" si="8"/>
        <v>65.38461538461539</v>
      </c>
      <c r="I74" s="86">
        <f t="shared" si="8"/>
        <v>15.109343936381709</v>
      </c>
      <c r="J74" s="86">
        <f t="shared" si="8"/>
        <v>73.61111111111111</v>
      </c>
      <c r="K74" s="86">
        <f t="shared" si="8"/>
        <v>66.78832116788321</v>
      </c>
      <c r="L74" s="86">
        <f t="shared" si="8"/>
        <v>11.779722830051059</v>
      </c>
      <c r="M74" s="86">
        <f aca="true" t="shared" si="9" ref="M74:R74">SUM(M20/M73)*100</f>
        <v>6.25</v>
      </c>
      <c r="N74" s="86">
        <f t="shared" si="9"/>
        <v>15.134099616858238</v>
      </c>
      <c r="O74" s="86">
        <f t="shared" si="9"/>
        <v>5.845674201091192</v>
      </c>
      <c r="P74" s="86">
        <f t="shared" si="9"/>
        <v>4.369854338188727</v>
      </c>
      <c r="Q74" s="86">
        <f t="shared" si="9"/>
        <v>6.3129816241849435</v>
      </c>
      <c r="R74" s="86">
        <f t="shared" si="9"/>
        <v>13.379958139772322</v>
      </c>
    </row>
    <row r="75" spans="1:18" s="11" customFormat="1" ht="25.5" customHeight="1">
      <c r="A75" s="10"/>
      <c r="B75" s="85" t="s">
        <v>119</v>
      </c>
      <c r="C75" s="76" t="s">
        <v>18</v>
      </c>
      <c r="D75" s="86">
        <f>SUM(D35/D73)*100</f>
        <v>8.599695585996955</v>
      </c>
      <c r="E75" s="86">
        <f aca="true" t="shared" si="10" ref="E75:L75">SUM(E35/E73)*100</f>
        <v>6.597031335898845</v>
      </c>
      <c r="F75" s="86">
        <f t="shared" si="10"/>
        <v>13.596059113300493</v>
      </c>
      <c r="G75" s="86">
        <f t="shared" si="10"/>
        <v>20.66631962519521</v>
      </c>
      <c r="H75" s="86">
        <f t="shared" si="10"/>
        <v>12.01923076923077</v>
      </c>
      <c r="I75" s="86">
        <f t="shared" si="10"/>
        <v>17.693836978131213</v>
      </c>
      <c r="J75" s="86">
        <f t="shared" si="10"/>
        <v>8.333333333333332</v>
      </c>
      <c r="K75" s="86">
        <f t="shared" si="10"/>
        <v>12.652068126520682</v>
      </c>
      <c r="L75" s="86">
        <f t="shared" si="10"/>
        <v>20.313639679066377</v>
      </c>
      <c r="M75" s="86">
        <f aca="true" t="shared" si="11" ref="M75:R75">SUM(M35/M73)*100</f>
        <v>13.844086021505376</v>
      </c>
      <c r="N75" s="86">
        <f t="shared" si="11"/>
        <v>14.942528735632186</v>
      </c>
      <c r="O75" s="86">
        <f t="shared" si="11"/>
        <v>8.807482462977397</v>
      </c>
      <c r="P75" s="86">
        <f t="shared" si="11"/>
        <v>2.089930335655478</v>
      </c>
      <c r="Q75" s="86">
        <f t="shared" si="11"/>
        <v>7.053941908713693</v>
      </c>
      <c r="R75" s="86">
        <f t="shared" si="11"/>
        <v>12.226249425698096</v>
      </c>
    </row>
    <row r="76" spans="1:18" s="11" customFormat="1" ht="27" customHeight="1">
      <c r="A76" s="10"/>
      <c r="B76" s="85" t="s">
        <v>120</v>
      </c>
      <c r="C76" s="76" t="s">
        <v>19</v>
      </c>
      <c r="D76" s="86">
        <f>SUM(D41/D73)*100</f>
        <v>1.06544901065449</v>
      </c>
      <c r="E76" s="86">
        <f aca="true" t="shared" si="12" ref="E76:L76">SUM(E41/E73)*100</f>
        <v>0.2748763056624519</v>
      </c>
      <c r="F76" s="86">
        <f t="shared" si="12"/>
        <v>1.6748768472906401</v>
      </c>
      <c r="G76" s="86">
        <f t="shared" si="12"/>
        <v>1.4575741801145237</v>
      </c>
      <c r="H76" s="86">
        <f t="shared" si="12"/>
        <v>1.4423076923076923</v>
      </c>
      <c r="I76" s="86">
        <f t="shared" si="12"/>
        <v>1.126573889993373</v>
      </c>
      <c r="J76" s="86">
        <f t="shared" si="12"/>
        <v>5.555555555555555</v>
      </c>
      <c r="K76" s="86">
        <f t="shared" si="12"/>
        <v>1.4598540145985401</v>
      </c>
      <c r="L76" s="86">
        <f t="shared" si="12"/>
        <v>0.5470459518599562</v>
      </c>
      <c r="M76" s="86">
        <f aca="true" t="shared" si="13" ref="M76:R76">SUM(M41/M73)*100</f>
        <v>1.478494623655914</v>
      </c>
      <c r="N76" s="86">
        <f t="shared" si="13"/>
        <v>0.7662835249042145</v>
      </c>
      <c r="O76" s="86">
        <f t="shared" si="13"/>
        <v>1.6367887763055338</v>
      </c>
      <c r="P76" s="86">
        <f t="shared" si="13"/>
        <v>0.18999366687777072</v>
      </c>
      <c r="Q76" s="86">
        <f t="shared" si="13"/>
        <v>0.6224066390041494</v>
      </c>
      <c r="R76" s="86">
        <f t="shared" si="13"/>
        <v>0.9495124814947165</v>
      </c>
    </row>
    <row r="77" spans="1:18" s="11" customFormat="1" ht="27" customHeight="1">
      <c r="A77" s="10"/>
      <c r="B77" s="85" t="s">
        <v>121</v>
      </c>
      <c r="C77" s="76" t="s">
        <v>20</v>
      </c>
      <c r="D77" s="86">
        <f>SUM(D47/D73)*100</f>
        <v>0.30441400304414</v>
      </c>
      <c r="E77" s="86">
        <f aca="true" t="shared" si="14" ref="E77:L77">SUM(E47/E73)*100</f>
        <v>0.32985156679494226</v>
      </c>
      <c r="F77" s="86">
        <f t="shared" si="14"/>
        <v>0.5911330049261084</v>
      </c>
      <c r="G77" s="86">
        <f t="shared" si="14"/>
        <v>0.10411244143675169</v>
      </c>
      <c r="H77" s="86">
        <f t="shared" si="14"/>
        <v>0.4807692307692308</v>
      </c>
      <c r="I77" s="86">
        <f t="shared" si="14"/>
        <v>0.26507620941020543</v>
      </c>
      <c r="J77" s="86">
        <f t="shared" si="14"/>
        <v>4.166666666666666</v>
      </c>
      <c r="K77" s="86">
        <f t="shared" si="14"/>
        <v>0.851581508515815</v>
      </c>
      <c r="L77" s="86">
        <f t="shared" si="14"/>
        <v>0.437636761487965</v>
      </c>
      <c r="M77" s="86">
        <f>SUM(M47/M73)*100</f>
        <v>0.13440860215053765</v>
      </c>
      <c r="N77" s="86">
        <f>SUM(N47/N73)*100</f>
        <v>0.7662835249042145</v>
      </c>
      <c r="O77" s="86">
        <f>SUM(P47/O73)*100</f>
        <v>0.3117692907248636</v>
      </c>
      <c r="P77" s="86">
        <f>SUM(Q47/P73)*100</f>
        <v>1.5199493350221658</v>
      </c>
      <c r="Q77" s="86">
        <f>SUM(R47/Q73)*100</f>
        <v>2.3414344991108478</v>
      </c>
      <c r="R77" s="86">
        <f>SUM(R47/R73)*100</f>
        <v>0.4032875593445301</v>
      </c>
    </row>
    <row r="78" spans="1:18" s="11" customFormat="1" ht="26.25" customHeight="1">
      <c r="A78" s="10"/>
      <c r="B78" s="85" t="s">
        <v>122</v>
      </c>
      <c r="C78" s="76" t="s">
        <v>21</v>
      </c>
      <c r="D78" s="86">
        <f>SUM(D59/D73)*100</f>
        <v>83.33333333333334</v>
      </c>
      <c r="E78" s="86">
        <f aca="true" t="shared" si="15" ref="E78:L78">SUM(E59/E73)*100</f>
        <v>89.99450247388675</v>
      </c>
      <c r="F78" s="86">
        <f t="shared" si="15"/>
        <v>60.09852216748769</v>
      </c>
      <c r="G78" s="86">
        <f t="shared" si="15"/>
        <v>55.90838105153566</v>
      </c>
      <c r="H78" s="86">
        <f t="shared" si="15"/>
        <v>20.673076923076923</v>
      </c>
      <c r="I78" s="86">
        <f t="shared" si="15"/>
        <v>65.8051689860835</v>
      </c>
      <c r="J78" s="86">
        <f t="shared" si="15"/>
        <v>8.333333333333332</v>
      </c>
      <c r="K78" s="86">
        <f t="shared" si="15"/>
        <v>18.248175182481752</v>
      </c>
      <c r="L78" s="86">
        <f t="shared" si="15"/>
        <v>66.92195477753464</v>
      </c>
      <c r="M78" s="86">
        <f aca="true" t="shared" si="16" ref="M78:R78">SUM(M59/M73)*100</f>
        <v>78.29301075268818</v>
      </c>
      <c r="N78" s="86">
        <f t="shared" si="16"/>
        <v>68.39080459770115</v>
      </c>
      <c r="O78" s="86">
        <f t="shared" si="16"/>
        <v>83.39828526890102</v>
      </c>
      <c r="P78" s="86">
        <f t="shared" si="16"/>
        <v>91.83027232425586</v>
      </c>
      <c r="Q78" s="86">
        <f t="shared" si="16"/>
        <v>83.66923532898637</v>
      </c>
      <c r="R78" s="86">
        <f t="shared" si="16"/>
        <v>73.04099239369035</v>
      </c>
    </row>
    <row r="79" spans="1:25" ht="12.75">
      <c r="A79" s="5"/>
      <c r="B79" s="12"/>
      <c r="C79" s="12"/>
      <c r="D79" s="27"/>
      <c r="E79" s="12"/>
      <c r="F79" s="12"/>
      <c r="G79" s="12"/>
      <c r="H79" s="12"/>
      <c r="I79" s="12"/>
      <c r="J79" s="12"/>
      <c r="K79" s="12"/>
      <c r="L79" s="14"/>
      <c r="M79" s="32"/>
      <c r="N79" s="32"/>
      <c r="O79" s="32"/>
      <c r="P79" s="32"/>
      <c r="Q79" s="32"/>
      <c r="R79" s="32"/>
      <c r="S79" s="15"/>
      <c r="T79" s="15"/>
      <c r="U79" s="15"/>
      <c r="V79" s="15"/>
      <c r="W79" s="15"/>
      <c r="X79" s="7"/>
      <c r="Y79" s="15"/>
    </row>
    <row r="80" spans="1:25" ht="12.75">
      <c r="A80" s="5"/>
      <c r="B80" s="16" t="s">
        <v>131</v>
      </c>
      <c r="C80" s="12"/>
      <c r="D80" s="12"/>
      <c r="E80" s="12"/>
      <c r="F80" s="12"/>
      <c r="G80" s="12"/>
      <c r="H80" s="12"/>
      <c r="I80" s="12"/>
      <c r="J80" s="12"/>
      <c r="K80" s="12"/>
      <c r="L80" s="14"/>
      <c r="M80" s="32"/>
      <c r="N80" s="32"/>
      <c r="O80" s="32"/>
      <c r="P80" s="32"/>
      <c r="Q80" s="32"/>
      <c r="R80" s="32"/>
      <c r="S80" s="15"/>
      <c r="T80" s="15"/>
      <c r="U80" s="15"/>
      <c r="V80" s="15"/>
      <c r="W80" s="15"/>
      <c r="Y80" s="15"/>
    </row>
    <row r="81" spans="1:25" ht="12.75">
      <c r="A81" s="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4"/>
      <c r="M81" s="14"/>
      <c r="N81" s="14"/>
      <c r="O81" s="14"/>
      <c r="P81" s="14"/>
      <c r="Q81" s="14"/>
      <c r="R81" s="14"/>
      <c r="S81" s="15"/>
      <c r="T81" s="15"/>
      <c r="U81" s="15"/>
      <c r="V81" s="15"/>
      <c r="W81" s="15"/>
      <c r="Y81" s="15"/>
    </row>
    <row r="82" spans="1:25" ht="12.75">
      <c r="A82" s="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4"/>
      <c r="M82" s="14"/>
      <c r="N82" s="14"/>
      <c r="O82" s="14"/>
      <c r="P82" s="14"/>
      <c r="Q82" s="14"/>
      <c r="R82" s="14"/>
      <c r="S82" s="15"/>
      <c r="T82" s="15"/>
      <c r="U82" s="15"/>
      <c r="V82" s="15"/>
      <c r="W82" s="15"/>
      <c r="Y82" s="15"/>
    </row>
    <row r="83" spans="1:25" ht="12.75">
      <c r="A83" s="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4"/>
      <c r="M83" s="14"/>
      <c r="N83" s="14"/>
      <c r="O83" s="14"/>
      <c r="P83" s="14"/>
      <c r="Q83" s="14"/>
      <c r="R83" s="14"/>
      <c r="S83" s="15"/>
      <c r="T83" s="15"/>
      <c r="U83" s="15"/>
      <c r="V83" s="15"/>
      <c r="W83" s="15"/>
      <c r="Y83" s="15"/>
    </row>
    <row r="84" spans="1:25" ht="12.75">
      <c r="A84" s="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4"/>
      <c r="M84" s="14"/>
      <c r="N84" s="14"/>
      <c r="O84" s="14"/>
      <c r="P84" s="14"/>
      <c r="Q84" s="14"/>
      <c r="R84" s="14"/>
      <c r="S84" s="15"/>
      <c r="T84" s="15"/>
      <c r="U84" s="15"/>
      <c r="V84" s="15"/>
      <c r="W84" s="15"/>
      <c r="Y84" s="15"/>
    </row>
    <row r="85" spans="1:25" ht="12.75">
      <c r="A85" s="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4"/>
      <c r="M85" s="14"/>
      <c r="N85" s="14"/>
      <c r="O85" s="14"/>
      <c r="P85" s="14"/>
      <c r="Q85" s="14"/>
      <c r="R85" s="14"/>
      <c r="S85" s="15"/>
      <c r="T85" s="15"/>
      <c r="U85" s="15"/>
      <c r="V85" s="15"/>
      <c r="W85" s="15"/>
      <c r="Y85" s="15"/>
    </row>
    <row r="86" spans="1:25" ht="12.75">
      <c r="A86" s="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4"/>
      <c r="M86" s="14"/>
      <c r="N86" s="14"/>
      <c r="O86" s="14"/>
      <c r="P86" s="14"/>
      <c r="Q86" s="14"/>
      <c r="R86" s="14"/>
      <c r="S86" s="15"/>
      <c r="T86" s="15"/>
      <c r="U86" s="15"/>
      <c r="V86" s="15"/>
      <c r="W86" s="15"/>
      <c r="Y86" s="15"/>
    </row>
    <row r="87" spans="1:25" ht="12.75">
      <c r="A87" s="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4"/>
      <c r="M87" s="14"/>
      <c r="N87" s="14"/>
      <c r="O87" s="14"/>
      <c r="P87" s="14"/>
      <c r="Q87" s="14"/>
      <c r="R87" s="14"/>
      <c r="S87" s="15"/>
      <c r="T87" s="15"/>
      <c r="U87" s="15"/>
      <c r="V87" s="15"/>
      <c r="W87" s="15"/>
      <c r="Y87" s="15"/>
    </row>
    <row r="88" spans="1:25" ht="12.75">
      <c r="A88" s="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4"/>
      <c r="M88" s="14"/>
      <c r="N88" s="14"/>
      <c r="O88" s="14"/>
      <c r="P88" s="14"/>
      <c r="Q88" s="14"/>
      <c r="R88" s="14"/>
      <c r="S88" s="15"/>
      <c r="T88" s="15"/>
      <c r="U88" s="15"/>
      <c r="V88" s="15"/>
      <c r="W88" s="15"/>
      <c r="Y88" s="15"/>
    </row>
    <row r="89" spans="1:25" ht="12.75">
      <c r="A89" s="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4"/>
      <c r="M89" s="14"/>
      <c r="N89" s="14"/>
      <c r="O89" s="14"/>
      <c r="P89" s="14"/>
      <c r="Q89" s="14"/>
      <c r="R89" s="14"/>
      <c r="S89" s="15"/>
      <c r="T89" s="15"/>
      <c r="U89" s="15"/>
      <c r="V89" s="15"/>
      <c r="W89" s="15"/>
      <c r="Y89" s="15"/>
    </row>
    <row r="90" spans="1:25" ht="12.75">
      <c r="A90" s="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4"/>
      <c r="M90" s="14"/>
      <c r="N90" s="14"/>
      <c r="O90" s="14"/>
      <c r="P90" s="14"/>
      <c r="Q90" s="14"/>
      <c r="R90" s="14"/>
      <c r="S90" s="15"/>
      <c r="T90" s="15"/>
      <c r="U90" s="15"/>
      <c r="V90" s="15"/>
      <c r="W90" s="15"/>
      <c r="Y90" s="15"/>
    </row>
    <row r="91" spans="1:25" ht="12.75">
      <c r="A91" s="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4"/>
      <c r="M91" s="14"/>
      <c r="N91" s="14"/>
      <c r="O91" s="14"/>
      <c r="P91" s="14"/>
      <c r="Q91" s="14"/>
      <c r="R91" s="14"/>
      <c r="S91" s="15"/>
      <c r="T91" s="15"/>
      <c r="U91" s="15"/>
      <c r="V91" s="15"/>
      <c r="W91" s="15"/>
      <c r="Y91" s="15"/>
    </row>
    <row r="92" spans="1:25" ht="12.75">
      <c r="A92" s="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4"/>
      <c r="M92" s="14"/>
      <c r="N92" s="14"/>
      <c r="O92" s="14"/>
      <c r="P92" s="14"/>
      <c r="Q92" s="14"/>
      <c r="R92" s="14"/>
      <c r="S92" s="15"/>
      <c r="T92" s="15"/>
      <c r="U92" s="15"/>
      <c r="V92" s="15"/>
      <c r="W92" s="15"/>
      <c r="Y92" s="15"/>
    </row>
    <row r="93" spans="1:25" ht="12.75">
      <c r="A93" s="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4"/>
      <c r="M93" s="14"/>
      <c r="N93" s="14"/>
      <c r="O93" s="14"/>
      <c r="P93" s="14"/>
      <c r="Q93" s="14"/>
      <c r="R93" s="14"/>
      <c r="S93" s="15"/>
      <c r="T93" s="15"/>
      <c r="U93" s="15"/>
      <c r="V93" s="15"/>
      <c r="W93" s="15"/>
      <c r="Y93" s="15"/>
    </row>
  </sheetData>
  <mergeCells count="1">
    <mergeCell ref="C11:E11"/>
  </mergeCells>
  <printOptions/>
  <pageMargins left="0.75" right="0.75" top="1" bottom="1" header="0" footer="0"/>
  <pageSetup horizontalDpi="600" verticalDpi="600" orientation="landscape" paperSize="124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0"/>
  <sheetViews>
    <sheetView workbookViewId="0" topLeftCell="A1">
      <selection activeCell="S43" sqref="S43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3" width="12.00390625" style="0" customWidth="1"/>
    <col min="14" max="14" width="13.00390625" style="0" customWidth="1"/>
    <col min="15" max="15" width="12.140625" style="0" customWidth="1"/>
    <col min="16" max="19" width="12.00390625" style="0" customWidth="1"/>
    <col min="20" max="20" width="15.7109375" style="0" customWidth="1"/>
    <col min="21" max="26" width="12.00390625" style="0" customWidth="1"/>
    <col min="27" max="16384" width="2.7109375" style="0" customWidth="1"/>
  </cols>
  <sheetData>
    <row r="1" spans="1:16" s="3" customFormat="1" ht="12.7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s="3" customFormat="1" ht="12.75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s="3" customFormat="1" ht="12.75" customHeight="1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s="3" customFormat="1" ht="12.75" customHeight="1">
      <c r="A4" s="118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="3" customFormat="1" ht="12"/>
    <row r="6" spans="1:20" s="3" customFormat="1" ht="12.75" customHeight="1">
      <c r="A6" s="119" t="s">
        <v>4</v>
      </c>
      <c r="B6" s="120"/>
      <c r="C6" s="120"/>
      <c r="D6" s="120"/>
      <c r="E6" s="121"/>
      <c r="F6" s="18"/>
      <c r="G6" s="19"/>
      <c r="H6" s="19"/>
      <c r="I6" s="20"/>
      <c r="J6" s="57" t="s">
        <v>198</v>
      </c>
      <c r="K6" s="21"/>
      <c r="L6" s="21"/>
      <c r="M6" s="20"/>
      <c r="N6" s="20"/>
      <c r="O6" s="20"/>
      <c r="P6" s="20"/>
      <c r="Q6" s="20"/>
      <c r="R6" s="20"/>
      <c r="S6" s="20"/>
      <c r="T6" s="20"/>
    </row>
    <row r="7" spans="1:20" s="3" customFormat="1" ht="1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s="3" customFormat="1" ht="12">
      <c r="A8" s="20" t="s">
        <v>73</v>
      </c>
      <c r="B8" s="58" t="s">
        <v>5</v>
      </c>
      <c r="C8" s="59"/>
      <c r="D8" s="59"/>
      <c r="E8" s="59"/>
      <c r="F8" s="59"/>
      <c r="G8" s="59"/>
      <c r="H8" s="59"/>
      <c r="I8" s="59"/>
      <c r="J8" s="59" t="s">
        <v>135</v>
      </c>
      <c r="K8" s="59"/>
      <c r="L8" s="59"/>
      <c r="M8" s="59"/>
      <c r="N8" s="59"/>
      <c r="O8" s="59"/>
      <c r="P8" s="59"/>
      <c r="Q8" s="60"/>
      <c r="R8" s="20"/>
      <c r="S8" s="20"/>
      <c r="T8" s="20"/>
    </row>
    <row r="9" spans="1:20" s="23" customFormat="1" ht="12">
      <c r="A9" s="22"/>
      <c r="B9" s="61" t="s">
        <v>124</v>
      </c>
      <c r="C9" s="62"/>
      <c r="D9" s="62"/>
      <c r="E9" s="62"/>
      <c r="F9" s="62"/>
      <c r="G9" s="62"/>
      <c r="H9" s="62"/>
      <c r="I9" s="62"/>
      <c r="J9" s="62" t="s">
        <v>136</v>
      </c>
      <c r="K9" s="62"/>
      <c r="L9" s="62"/>
      <c r="M9" s="62"/>
      <c r="N9" s="62"/>
      <c r="O9" s="62"/>
      <c r="P9" s="62"/>
      <c r="Q9" s="63"/>
      <c r="R9" s="22"/>
      <c r="S9" s="22"/>
      <c r="T9" s="22"/>
    </row>
    <row r="10" spans="1:20" s="3" customFormat="1" ht="12">
      <c r="A10" s="20"/>
      <c r="B10" s="64" t="s">
        <v>6</v>
      </c>
      <c r="C10" s="65"/>
      <c r="D10" s="65"/>
      <c r="E10" s="65"/>
      <c r="F10" s="65"/>
      <c r="G10" s="65"/>
      <c r="H10" s="65"/>
      <c r="I10" s="65"/>
      <c r="J10" s="65" t="s">
        <v>196</v>
      </c>
      <c r="K10" s="65"/>
      <c r="L10" s="65"/>
      <c r="M10" s="65"/>
      <c r="N10" s="65"/>
      <c r="O10" s="65"/>
      <c r="P10" s="65"/>
      <c r="Q10" s="66"/>
      <c r="R10" s="20"/>
      <c r="S10" s="20"/>
      <c r="T10" s="20"/>
    </row>
    <row r="11" spans="1:20" s="3" customFormat="1" ht="12">
      <c r="A11" s="20"/>
      <c r="B11" s="64" t="s">
        <v>126</v>
      </c>
      <c r="C11" s="65"/>
      <c r="D11" s="65"/>
      <c r="E11" s="65"/>
      <c r="F11" s="65"/>
      <c r="G11" s="65"/>
      <c r="H11" s="65"/>
      <c r="I11" s="65"/>
      <c r="J11" s="108" t="s">
        <v>127</v>
      </c>
      <c r="K11" s="109"/>
      <c r="L11" s="109"/>
      <c r="M11" s="65"/>
      <c r="N11" s="65"/>
      <c r="O11" s="65"/>
      <c r="P11" s="65"/>
      <c r="Q11" s="66"/>
      <c r="R11" s="20"/>
      <c r="S11" s="20"/>
      <c r="T11" s="20"/>
    </row>
    <row r="12" spans="1:20" s="3" customFormat="1" ht="12">
      <c r="A12" s="20"/>
      <c r="B12" s="64" t="s">
        <v>7</v>
      </c>
      <c r="C12" s="65"/>
      <c r="D12" s="65"/>
      <c r="E12" s="65"/>
      <c r="F12" s="65"/>
      <c r="G12" s="65"/>
      <c r="H12" s="65"/>
      <c r="I12" s="65"/>
      <c r="J12" s="65" t="s">
        <v>137</v>
      </c>
      <c r="K12" s="65"/>
      <c r="L12" s="65"/>
      <c r="M12" s="65"/>
      <c r="N12" s="65"/>
      <c r="O12" s="65"/>
      <c r="P12" s="65"/>
      <c r="Q12" s="66"/>
      <c r="R12" s="20"/>
      <c r="S12" s="20"/>
      <c r="T12" s="20"/>
    </row>
    <row r="13" spans="1:20" s="3" customFormat="1" ht="12">
      <c r="A13" s="20"/>
      <c r="B13" s="67" t="s">
        <v>8</v>
      </c>
      <c r="C13" s="68"/>
      <c r="D13" s="68"/>
      <c r="E13" s="68"/>
      <c r="F13" s="68"/>
      <c r="G13" s="68"/>
      <c r="H13" s="68"/>
      <c r="I13" s="68"/>
      <c r="J13" s="68" t="s">
        <v>129</v>
      </c>
      <c r="K13" s="68"/>
      <c r="L13" s="68"/>
      <c r="M13" s="68"/>
      <c r="N13" s="68"/>
      <c r="O13" s="68"/>
      <c r="P13" s="68"/>
      <c r="Q13" s="69"/>
      <c r="R13" s="20"/>
      <c r="S13" s="20"/>
      <c r="T13" s="20"/>
    </row>
    <row r="14" spans="1:20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24"/>
    </row>
    <row r="15" spans="1:20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7" ht="35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6" t="s">
        <v>200</v>
      </c>
      <c r="M16" s="105" t="s">
        <v>201</v>
      </c>
      <c r="N16" s="105" t="s">
        <v>220</v>
      </c>
      <c r="O16" s="105" t="s">
        <v>221</v>
      </c>
      <c r="P16" s="105" t="s">
        <v>222</v>
      </c>
      <c r="Q16" s="105" t="s">
        <v>223</v>
      </c>
      <c r="R16" s="105" t="s">
        <v>224</v>
      </c>
      <c r="S16" s="105" t="s">
        <v>225</v>
      </c>
      <c r="T16" s="105" t="s">
        <v>226</v>
      </c>
      <c r="U16" s="105" t="s">
        <v>227</v>
      </c>
      <c r="V16" s="105" t="s">
        <v>228</v>
      </c>
      <c r="W16" s="105" t="s">
        <v>229</v>
      </c>
      <c r="X16" s="105" t="s">
        <v>219</v>
      </c>
      <c r="Y16" s="105" t="s">
        <v>218</v>
      </c>
      <c r="Z16" s="105" t="s">
        <v>216</v>
      </c>
      <c r="AA16" s="5"/>
    </row>
    <row r="17" spans="2:27" ht="12.75" customHeight="1">
      <c r="B17" s="115" t="s">
        <v>9</v>
      </c>
      <c r="C17" s="116"/>
      <c r="D17" s="116"/>
      <c r="E17" s="116"/>
      <c r="F17" s="116"/>
      <c r="G17" s="116"/>
      <c r="H17" s="116"/>
      <c r="I17" s="116"/>
      <c r="J17" s="116"/>
      <c r="K17" s="117"/>
      <c r="L17" s="106" t="s">
        <v>202</v>
      </c>
      <c r="M17" s="107" t="s">
        <v>203</v>
      </c>
      <c r="N17" s="107" t="s">
        <v>204</v>
      </c>
      <c r="O17" s="107" t="s">
        <v>205</v>
      </c>
      <c r="P17" s="107" t="s">
        <v>206</v>
      </c>
      <c r="Q17" s="107" t="s">
        <v>207</v>
      </c>
      <c r="R17" s="107" t="s">
        <v>208</v>
      </c>
      <c r="S17" s="107" t="s">
        <v>209</v>
      </c>
      <c r="T17" s="107" t="s">
        <v>210</v>
      </c>
      <c r="U17" s="107" t="s">
        <v>211</v>
      </c>
      <c r="V17" s="107" t="s">
        <v>212</v>
      </c>
      <c r="W17" s="107" t="s">
        <v>213</v>
      </c>
      <c r="X17" s="107" t="s">
        <v>214</v>
      </c>
      <c r="Y17" s="107" t="s">
        <v>215</v>
      </c>
      <c r="Z17" s="107" t="s">
        <v>217</v>
      </c>
      <c r="AA17" s="12"/>
    </row>
    <row r="18" spans="1:27" ht="12.75" customHeight="1">
      <c r="A18" s="5"/>
      <c r="B18" s="28"/>
      <c r="C18" s="12"/>
      <c r="D18" s="12"/>
      <c r="E18" s="12"/>
      <c r="F18" s="12"/>
      <c r="G18" s="12"/>
      <c r="H18" s="12"/>
      <c r="I18" s="12"/>
      <c r="J18" s="12"/>
      <c r="K18" s="12"/>
      <c r="L18" s="29"/>
      <c r="M18" s="29"/>
      <c r="N18" s="29"/>
      <c r="O18" s="29"/>
      <c r="P18" s="29"/>
      <c r="Q18" s="29"/>
      <c r="R18" s="29"/>
      <c r="S18" s="29"/>
      <c r="T18" s="29"/>
      <c r="U18" s="31"/>
      <c r="V18" s="31"/>
      <c r="W18" s="31"/>
      <c r="X18" s="31"/>
      <c r="Y18" s="31"/>
      <c r="Z18" s="31"/>
      <c r="AA18" s="12"/>
    </row>
    <row r="19" spans="1:27" ht="12.75" customHeight="1">
      <c r="A19" s="5"/>
      <c r="B19" s="110" t="s">
        <v>138</v>
      </c>
      <c r="C19" s="110"/>
      <c r="D19" s="110"/>
      <c r="E19" s="110"/>
      <c r="F19" s="110"/>
      <c r="G19" s="110"/>
      <c r="H19" s="110"/>
      <c r="I19" s="110"/>
      <c r="J19" s="111"/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12"/>
    </row>
    <row r="20" spans="1:27" s="7" customFormat="1" ht="12.75">
      <c r="A20" s="6"/>
      <c r="B20" s="112" t="s">
        <v>139</v>
      </c>
      <c r="C20" s="112"/>
      <c r="D20" s="112"/>
      <c r="E20" s="112"/>
      <c r="F20" s="112"/>
      <c r="G20" s="112"/>
      <c r="H20" s="112"/>
      <c r="I20" s="112"/>
      <c r="J20" s="112"/>
      <c r="K20" s="41" t="s">
        <v>22</v>
      </c>
      <c r="L20" s="42">
        <v>1613</v>
      </c>
      <c r="M20" s="42">
        <v>1587</v>
      </c>
      <c r="N20" s="42">
        <v>1664</v>
      </c>
      <c r="O20" s="42">
        <v>2178</v>
      </c>
      <c r="P20" s="42">
        <v>1240</v>
      </c>
      <c r="Q20" s="42">
        <v>1350</v>
      </c>
      <c r="R20" s="42">
        <v>602</v>
      </c>
      <c r="S20" s="42">
        <v>5206</v>
      </c>
      <c r="T20" s="42">
        <v>1854</v>
      </c>
      <c r="U20" s="42">
        <v>1246</v>
      </c>
      <c r="V20" s="42">
        <v>1404</v>
      </c>
      <c r="W20" s="42">
        <v>512</v>
      </c>
      <c r="X20" s="42">
        <v>1174</v>
      </c>
      <c r="Y20" s="42">
        <v>1262</v>
      </c>
      <c r="Z20" s="42">
        <f>SUM(L20:Y20)</f>
        <v>22892</v>
      </c>
      <c r="AA20" s="8"/>
    </row>
    <row r="21" spans="1:27" s="7" customFormat="1" ht="12.75">
      <c r="A21" s="6"/>
      <c r="B21" s="112" t="s">
        <v>140</v>
      </c>
      <c r="C21" s="112"/>
      <c r="D21" s="112"/>
      <c r="E21" s="112"/>
      <c r="F21" s="112"/>
      <c r="G21" s="112"/>
      <c r="H21" s="112"/>
      <c r="I21" s="112"/>
      <c r="J21" s="112"/>
      <c r="K21" s="41" t="s">
        <v>23</v>
      </c>
      <c r="L21" s="42">
        <v>22704</v>
      </c>
      <c r="M21" s="42">
        <v>16107</v>
      </c>
      <c r="N21" s="42">
        <v>33535</v>
      </c>
      <c r="O21" s="42">
        <v>42193</v>
      </c>
      <c r="P21" s="42">
        <v>25095</v>
      </c>
      <c r="Q21" s="42">
        <v>27256</v>
      </c>
      <c r="R21" s="42">
        <v>8653</v>
      </c>
      <c r="S21" s="42">
        <v>104010</v>
      </c>
      <c r="T21" s="42">
        <v>37622</v>
      </c>
      <c r="U21" s="42">
        <v>21253</v>
      </c>
      <c r="V21" s="42">
        <v>19380</v>
      </c>
      <c r="W21" s="42">
        <v>6851</v>
      </c>
      <c r="X21" s="42">
        <v>15540</v>
      </c>
      <c r="Y21" s="42">
        <v>20309</v>
      </c>
      <c r="Z21" s="42">
        <f>SUM(L21:Y21)</f>
        <v>400508</v>
      </c>
      <c r="AA21" s="8"/>
    </row>
    <row r="22" spans="1:27" s="7" customFormat="1" ht="12.75">
      <c r="A22" s="6"/>
      <c r="B22" s="112" t="s">
        <v>141</v>
      </c>
      <c r="C22" s="112"/>
      <c r="D22" s="112"/>
      <c r="E22" s="112"/>
      <c r="F22" s="112"/>
      <c r="G22" s="112"/>
      <c r="H22" s="112"/>
      <c r="I22" s="112"/>
      <c r="J22" s="112"/>
      <c r="K22" s="41" t="s">
        <v>24</v>
      </c>
      <c r="L22" s="42">
        <v>2880</v>
      </c>
      <c r="M22" s="42">
        <v>1309</v>
      </c>
      <c r="N22" s="42">
        <v>4325</v>
      </c>
      <c r="O22" s="42">
        <v>7644</v>
      </c>
      <c r="P22" s="42">
        <v>2992</v>
      </c>
      <c r="Q22" s="42">
        <v>3762</v>
      </c>
      <c r="R22" s="42">
        <v>844</v>
      </c>
      <c r="S22" s="42">
        <v>10184</v>
      </c>
      <c r="T22" s="42">
        <v>3448</v>
      </c>
      <c r="U22" s="42">
        <v>3135</v>
      </c>
      <c r="V22" s="42">
        <v>972</v>
      </c>
      <c r="W22" s="42">
        <v>756</v>
      </c>
      <c r="X22" s="42">
        <v>2771</v>
      </c>
      <c r="Y22" s="42">
        <v>3637</v>
      </c>
      <c r="Z22" s="42">
        <f>SUM(L22:Y22)</f>
        <v>48659</v>
      </c>
      <c r="AA22" s="8"/>
    </row>
    <row r="23" spans="1:27" s="7" customFormat="1" ht="12.75">
      <c r="A23" s="6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5"/>
      <c r="M23" s="45"/>
      <c r="N23" s="45"/>
      <c r="O23" s="45"/>
      <c r="P23" s="45"/>
      <c r="Q23" s="45"/>
      <c r="R23" s="45"/>
      <c r="S23" s="45"/>
      <c r="T23" s="100"/>
      <c r="U23" s="100"/>
      <c r="V23" s="100"/>
      <c r="W23" s="100"/>
      <c r="X23" s="100"/>
      <c r="Y23" s="100"/>
      <c r="Z23" s="100"/>
      <c r="AA23" s="8"/>
    </row>
    <row r="24" spans="1:27" s="7" customFormat="1" ht="12.75">
      <c r="A24" s="6"/>
      <c r="B24" s="110" t="s">
        <v>142</v>
      </c>
      <c r="C24" s="110"/>
      <c r="D24" s="110"/>
      <c r="E24" s="110"/>
      <c r="F24" s="110"/>
      <c r="G24" s="110"/>
      <c r="H24" s="110"/>
      <c r="I24" s="110"/>
      <c r="J24" s="111"/>
      <c r="K24" s="38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8"/>
    </row>
    <row r="25" spans="1:27" s="7" customFormat="1" ht="12.75">
      <c r="A25" s="6"/>
      <c r="B25" s="112" t="s">
        <v>139</v>
      </c>
      <c r="C25" s="112"/>
      <c r="D25" s="112"/>
      <c r="E25" s="112"/>
      <c r="F25" s="112"/>
      <c r="G25" s="112"/>
      <c r="H25" s="112"/>
      <c r="I25" s="112"/>
      <c r="J25" s="112"/>
      <c r="K25" s="41" t="s">
        <v>25</v>
      </c>
      <c r="L25" s="42">
        <v>589</v>
      </c>
      <c r="M25" s="42">
        <v>666</v>
      </c>
      <c r="N25" s="42">
        <v>544</v>
      </c>
      <c r="O25" s="42">
        <v>907</v>
      </c>
      <c r="P25" s="42">
        <v>268</v>
      </c>
      <c r="Q25" s="42">
        <v>644</v>
      </c>
      <c r="R25" s="42">
        <v>388</v>
      </c>
      <c r="S25" s="42">
        <v>2144</v>
      </c>
      <c r="T25" s="42">
        <v>905</v>
      </c>
      <c r="U25" s="42">
        <v>509</v>
      </c>
      <c r="V25" s="42">
        <v>710</v>
      </c>
      <c r="W25" s="42">
        <v>151</v>
      </c>
      <c r="X25" s="42">
        <v>436</v>
      </c>
      <c r="Y25" s="42">
        <v>617</v>
      </c>
      <c r="Z25" s="42">
        <f>SUM(L25:Y25)</f>
        <v>9478</v>
      </c>
      <c r="AA25" s="8"/>
    </row>
    <row r="26" spans="1:27" s="7" customFormat="1" ht="12.75">
      <c r="A26" s="6"/>
      <c r="B26" s="112" t="s">
        <v>140</v>
      </c>
      <c r="C26" s="112"/>
      <c r="D26" s="112"/>
      <c r="E26" s="112"/>
      <c r="F26" s="112"/>
      <c r="G26" s="112"/>
      <c r="H26" s="112"/>
      <c r="I26" s="112"/>
      <c r="J26" s="112"/>
      <c r="K26" s="41" t="s">
        <v>143</v>
      </c>
      <c r="L26" s="42">
        <v>3312</v>
      </c>
      <c r="M26" s="42">
        <v>3762</v>
      </c>
      <c r="N26" s="42">
        <v>3370</v>
      </c>
      <c r="O26" s="42">
        <v>5145</v>
      </c>
      <c r="P26" s="42">
        <v>1448</v>
      </c>
      <c r="Q26" s="42">
        <v>4501</v>
      </c>
      <c r="R26" s="42">
        <v>2571</v>
      </c>
      <c r="S26" s="42">
        <v>14807</v>
      </c>
      <c r="T26" s="42">
        <v>6071</v>
      </c>
      <c r="U26" s="42">
        <v>2646</v>
      </c>
      <c r="V26" s="42">
        <v>5100</v>
      </c>
      <c r="W26" s="42">
        <v>796</v>
      </c>
      <c r="X26" s="42">
        <v>2323</v>
      </c>
      <c r="Y26" s="42">
        <v>3525</v>
      </c>
      <c r="Z26" s="42">
        <f>SUM(L26:Y26)</f>
        <v>59377</v>
      </c>
      <c r="AA26" s="8"/>
    </row>
    <row r="27" spans="1:27" s="9" customFormat="1" ht="12.75">
      <c r="A27" s="8"/>
      <c r="B27" s="112" t="s">
        <v>141</v>
      </c>
      <c r="C27" s="112"/>
      <c r="D27" s="112"/>
      <c r="E27" s="112"/>
      <c r="F27" s="112"/>
      <c r="G27" s="112"/>
      <c r="H27" s="112"/>
      <c r="I27" s="112"/>
      <c r="J27" s="112"/>
      <c r="K27" s="41" t="s">
        <v>26</v>
      </c>
      <c r="L27" s="42">
        <v>222</v>
      </c>
      <c r="M27" s="42">
        <v>164</v>
      </c>
      <c r="N27" s="42">
        <v>244</v>
      </c>
      <c r="O27" s="42">
        <v>640</v>
      </c>
      <c r="P27" s="42">
        <v>70</v>
      </c>
      <c r="Q27" s="42">
        <v>548</v>
      </c>
      <c r="R27" s="42">
        <v>94</v>
      </c>
      <c r="S27" s="42">
        <v>840</v>
      </c>
      <c r="T27" s="42">
        <v>326</v>
      </c>
      <c r="U27" s="42">
        <v>371</v>
      </c>
      <c r="V27" s="42">
        <v>81</v>
      </c>
      <c r="W27" s="42">
        <v>49</v>
      </c>
      <c r="X27" s="42">
        <v>250</v>
      </c>
      <c r="Y27" s="42">
        <v>364</v>
      </c>
      <c r="Z27" s="42">
        <f>SUM(L27:Y27)</f>
        <v>4263</v>
      </c>
      <c r="AA27" s="8"/>
    </row>
    <row r="28" spans="1:27" ht="12.75">
      <c r="A28" s="5"/>
      <c r="B28" s="43"/>
      <c r="C28" s="49"/>
      <c r="D28" s="49"/>
      <c r="E28" s="49"/>
      <c r="F28" s="49"/>
      <c r="G28" s="49"/>
      <c r="H28" s="49"/>
      <c r="I28" s="49"/>
      <c r="J28" s="49"/>
      <c r="K28" s="49"/>
      <c r="L28" s="45"/>
      <c r="M28" s="45"/>
      <c r="N28" s="45"/>
      <c r="O28" s="45"/>
      <c r="P28" s="45"/>
      <c r="Q28" s="45"/>
      <c r="R28" s="45"/>
      <c r="S28" s="45"/>
      <c r="T28" s="100"/>
      <c r="U28" s="100"/>
      <c r="V28" s="100"/>
      <c r="W28" s="100"/>
      <c r="X28" s="100"/>
      <c r="Y28" s="100"/>
      <c r="Z28" s="100"/>
      <c r="AA28" s="12"/>
    </row>
    <row r="29" spans="1:27" ht="12.75">
      <c r="A29" s="5"/>
      <c r="B29" s="110" t="s">
        <v>144</v>
      </c>
      <c r="C29" s="110"/>
      <c r="D29" s="110"/>
      <c r="E29" s="110"/>
      <c r="F29" s="110"/>
      <c r="G29" s="110"/>
      <c r="H29" s="110"/>
      <c r="I29" s="110"/>
      <c r="J29" s="111"/>
      <c r="K29" s="38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12"/>
    </row>
    <row r="30" spans="1:27" ht="12.75">
      <c r="A30" s="5"/>
      <c r="B30" s="112" t="s">
        <v>139</v>
      </c>
      <c r="C30" s="112"/>
      <c r="D30" s="112"/>
      <c r="E30" s="112"/>
      <c r="F30" s="112"/>
      <c r="G30" s="112"/>
      <c r="H30" s="112"/>
      <c r="I30" s="112"/>
      <c r="J30" s="112"/>
      <c r="K30" s="41" t="s">
        <v>27</v>
      </c>
      <c r="L30" s="42">
        <v>313</v>
      </c>
      <c r="M30" s="42">
        <v>225</v>
      </c>
      <c r="N30" s="42">
        <v>455</v>
      </c>
      <c r="O30" s="42">
        <v>828</v>
      </c>
      <c r="P30" s="42">
        <v>394</v>
      </c>
      <c r="Q30" s="42">
        <v>510</v>
      </c>
      <c r="R30" s="42">
        <v>191</v>
      </c>
      <c r="S30" s="42">
        <v>1664</v>
      </c>
      <c r="T30" s="42">
        <v>516</v>
      </c>
      <c r="U30" s="42">
        <v>295</v>
      </c>
      <c r="V30" s="42">
        <v>341</v>
      </c>
      <c r="W30" s="42">
        <v>100</v>
      </c>
      <c r="X30" s="42">
        <v>194</v>
      </c>
      <c r="Y30" s="42">
        <v>401</v>
      </c>
      <c r="Z30" s="42">
        <f>SUM(L30:Y30)</f>
        <v>6427</v>
      </c>
      <c r="AA30" s="12"/>
    </row>
    <row r="31" spans="1:27" ht="12.75">
      <c r="A31" s="5"/>
      <c r="B31" s="112" t="s">
        <v>140</v>
      </c>
      <c r="C31" s="112"/>
      <c r="D31" s="112"/>
      <c r="E31" s="112"/>
      <c r="F31" s="112"/>
      <c r="G31" s="112"/>
      <c r="H31" s="112"/>
      <c r="I31" s="112"/>
      <c r="J31" s="112"/>
      <c r="K31" s="41" t="s">
        <v>28</v>
      </c>
      <c r="L31" s="42">
        <v>1208</v>
      </c>
      <c r="M31" s="42">
        <v>703</v>
      </c>
      <c r="N31" s="42">
        <v>1972</v>
      </c>
      <c r="O31" s="42">
        <v>4220</v>
      </c>
      <c r="P31" s="42">
        <v>1980</v>
      </c>
      <c r="Q31" s="42">
        <v>2332</v>
      </c>
      <c r="R31" s="42">
        <v>740</v>
      </c>
      <c r="S31" s="42">
        <v>8009</v>
      </c>
      <c r="T31" s="42">
        <v>2032</v>
      </c>
      <c r="U31" s="42">
        <v>1360</v>
      </c>
      <c r="V31" s="42">
        <v>1371</v>
      </c>
      <c r="W31" s="42">
        <v>374</v>
      </c>
      <c r="X31" s="42">
        <v>641</v>
      </c>
      <c r="Y31" s="42">
        <v>1868</v>
      </c>
      <c r="Z31" s="42">
        <f>SUM(L31:Y31)</f>
        <v>28810</v>
      </c>
      <c r="AA31" s="12"/>
    </row>
    <row r="32" spans="1:27" ht="12.75">
      <c r="A32" s="5"/>
      <c r="B32" s="112" t="s">
        <v>145</v>
      </c>
      <c r="C32" s="112"/>
      <c r="D32" s="112"/>
      <c r="E32" s="112"/>
      <c r="F32" s="112"/>
      <c r="G32" s="112"/>
      <c r="H32" s="112"/>
      <c r="I32" s="112"/>
      <c r="J32" s="112"/>
      <c r="K32" s="41" t="s">
        <v>29</v>
      </c>
      <c r="L32" s="42">
        <v>55</v>
      </c>
      <c r="M32" s="42">
        <v>17</v>
      </c>
      <c r="N32" s="42">
        <v>139</v>
      </c>
      <c r="O32" s="42">
        <v>533</v>
      </c>
      <c r="P32" s="42">
        <v>111</v>
      </c>
      <c r="Q32" s="42">
        <v>183</v>
      </c>
      <c r="R32" s="42">
        <v>26</v>
      </c>
      <c r="S32" s="42">
        <v>344</v>
      </c>
      <c r="T32" s="42">
        <v>81</v>
      </c>
      <c r="U32" s="42">
        <v>226</v>
      </c>
      <c r="V32" s="42">
        <v>3</v>
      </c>
      <c r="W32" s="42">
        <v>21</v>
      </c>
      <c r="X32" s="42">
        <v>91</v>
      </c>
      <c r="Y32" s="42">
        <v>111</v>
      </c>
      <c r="Z32" s="42">
        <f>SUM(L32:Y32)</f>
        <v>1941</v>
      </c>
      <c r="AA32" s="12"/>
    </row>
    <row r="33" spans="1:27" ht="12.75">
      <c r="A33" s="5"/>
      <c r="B33" s="43"/>
      <c r="C33" s="49"/>
      <c r="D33" s="49"/>
      <c r="E33" s="49"/>
      <c r="F33" s="49"/>
      <c r="G33" s="49"/>
      <c r="H33" s="49"/>
      <c r="I33" s="49"/>
      <c r="J33" s="49"/>
      <c r="K33" s="49"/>
      <c r="L33" s="45"/>
      <c r="M33" s="45"/>
      <c r="N33" s="45"/>
      <c r="O33" s="45"/>
      <c r="P33" s="45"/>
      <c r="Q33" s="45"/>
      <c r="R33" s="45"/>
      <c r="S33" s="45"/>
      <c r="T33" s="100"/>
      <c r="U33" s="100"/>
      <c r="V33" s="100"/>
      <c r="W33" s="100"/>
      <c r="X33" s="100"/>
      <c r="Y33" s="100"/>
      <c r="Z33" s="100"/>
      <c r="AA33" s="12"/>
    </row>
    <row r="34" spans="1:27" ht="12.75">
      <c r="A34" s="5"/>
      <c r="B34" s="110" t="s">
        <v>146</v>
      </c>
      <c r="C34" s="110"/>
      <c r="D34" s="110"/>
      <c r="E34" s="110"/>
      <c r="F34" s="110"/>
      <c r="G34" s="110"/>
      <c r="H34" s="110"/>
      <c r="I34" s="110"/>
      <c r="J34" s="111"/>
      <c r="K34" s="38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12"/>
    </row>
    <row r="35" spans="1:27" ht="12.75">
      <c r="A35" s="5"/>
      <c r="B35" s="112" t="s">
        <v>139</v>
      </c>
      <c r="C35" s="112"/>
      <c r="D35" s="112"/>
      <c r="E35" s="112"/>
      <c r="F35" s="112"/>
      <c r="G35" s="112"/>
      <c r="H35" s="112"/>
      <c r="I35" s="112"/>
      <c r="J35" s="112"/>
      <c r="K35" s="41" t="s">
        <v>30</v>
      </c>
      <c r="L35" s="42">
        <v>9</v>
      </c>
      <c r="M35" s="42">
        <v>60</v>
      </c>
      <c r="N35" s="42">
        <v>64</v>
      </c>
      <c r="O35" s="42">
        <v>32</v>
      </c>
      <c r="P35" s="42">
        <v>25</v>
      </c>
      <c r="Q35" s="42">
        <v>17</v>
      </c>
      <c r="R35" s="42">
        <v>6</v>
      </c>
      <c r="S35" s="42">
        <v>55</v>
      </c>
      <c r="T35" s="42">
        <v>19</v>
      </c>
      <c r="U35" s="42">
        <v>12</v>
      </c>
      <c r="V35" s="42">
        <v>31</v>
      </c>
      <c r="W35" s="42">
        <v>11</v>
      </c>
      <c r="X35" s="42">
        <v>36</v>
      </c>
      <c r="Y35" s="42">
        <v>18</v>
      </c>
      <c r="Z35" s="42">
        <f>SUM(L35:Y35)</f>
        <v>395</v>
      </c>
      <c r="AA35" s="12"/>
    </row>
    <row r="36" spans="1:27" ht="12.75" customHeight="1">
      <c r="A36" s="5"/>
      <c r="B36" s="112" t="s">
        <v>140</v>
      </c>
      <c r="C36" s="112"/>
      <c r="D36" s="112"/>
      <c r="E36" s="112"/>
      <c r="F36" s="112"/>
      <c r="G36" s="112"/>
      <c r="H36" s="112"/>
      <c r="I36" s="112"/>
      <c r="J36" s="112"/>
      <c r="K36" s="41" t="s">
        <v>31</v>
      </c>
      <c r="L36" s="42">
        <v>73</v>
      </c>
      <c r="M36" s="42">
        <v>473</v>
      </c>
      <c r="N36" s="42">
        <v>265</v>
      </c>
      <c r="O36" s="42">
        <v>88</v>
      </c>
      <c r="P36" s="42">
        <v>75</v>
      </c>
      <c r="Q36" s="42">
        <v>78</v>
      </c>
      <c r="R36" s="42">
        <v>79</v>
      </c>
      <c r="S36" s="42">
        <v>260</v>
      </c>
      <c r="T36" s="42">
        <v>56</v>
      </c>
      <c r="U36" s="42">
        <v>57</v>
      </c>
      <c r="V36" s="42">
        <v>79</v>
      </c>
      <c r="W36" s="42">
        <v>59</v>
      </c>
      <c r="X36" s="42">
        <v>304</v>
      </c>
      <c r="Y36" s="42">
        <v>71</v>
      </c>
      <c r="Z36" s="42">
        <f>SUM(L36:Y36)</f>
        <v>2017</v>
      </c>
      <c r="AA36" s="12"/>
    </row>
    <row r="37" spans="1:27" ht="12.75" customHeight="1">
      <c r="A37" s="5"/>
      <c r="B37" s="112" t="s">
        <v>141</v>
      </c>
      <c r="C37" s="112"/>
      <c r="D37" s="112"/>
      <c r="E37" s="112"/>
      <c r="F37" s="112"/>
      <c r="G37" s="112"/>
      <c r="H37" s="112"/>
      <c r="I37" s="112"/>
      <c r="J37" s="112"/>
      <c r="K37" s="41" t="s">
        <v>32</v>
      </c>
      <c r="L37" s="42">
        <v>50</v>
      </c>
      <c r="M37" s="42">
        <v>34</v>
      </c>
      <c r="N37" s="42">
        <v>1</v>
      </c>
      <c r="O37" s="42">
        <v>2</v>
      </c>
      <c r="P37" s="42">
        <v>7</v>
      </c>
      <c r="Q37" s="42">
        <v>11</v>
      </c>
      <c r="R37" s="42">
        <v>0</v>
      </c>
      <c r="S37" s="42">
        <v>7</v>
      </c>
      <c r="T37" s="42">
        <v>0</v>
      </c>
      <c r="U37" s="42">
        <v>0</v>
      </c>
      <c r="V37" s="42">
        <v>0</v>
      </c>
      <c r="W37" s="42">
        <v>1</v>
      </c>
      <c r="X37" s="42">
        <v>1</v>
      </c>
      <c r="Y37" s="42">
        <v>10</v>
      </c>
      <c r="Z37" s="42">
        <f>SUM(L37:Y37)</f>
        <v>124</v>
      </c>
      <c r="AA37" s="12"/>
    </row>
    <row r="38" spans="1:27" ht="12.75">
      <c r="A38" s="5"/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12"/>
    </row>
    <row r="39" spans="1:27" ht="13.5" customHeight="1">
      <c r="A39" s="5"/>
      <c r="B39" s="114" t="s">
        <v>136</v>
      </c>
      <c r="C39" s="114"/>
      <c r="D39" s="114"/>
      <c r="E39" s="114"/>
      <c r="F39" s="114"/>
      <c r="G39" s="114"/>
      <c r="H39" s="114"/>
      <c r="I39" s="114"/>
      <c r="J39" s="114"/>
      <c r="K39" s="52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12"/>
    </row>
    <row r="40" spans="1:27" ht="23.25" customHeight="1">
      <c r="A40" s="5"/>
      <c r="B40" s="113" t="s">
        <v>147</v>
      </c>
      <c r="C40" s="113"/>
      <c r="D40" s="113"/>
      <c r="E40" s="113"/>
      <c r="F40" s="113"/>
      <c r="G40" s="113"/>
      <c r="H40" s="113"/>
      <c r="I40" s="113"/>
      <c r="J40" s="113"/>
      <c r="K40" s="41" t="s">
        <v>33</v>
      </c>
      <c r="L40" s="42">
        <f>SUM(L20+L25+L30+L35)</f>
        <v>2524</v>
      </c>
      <c r="M40" s="42">
        <f aca="true" t="shared" si="0" ref="M40:T40">SUM(M20+M25+M30+M35)</f>
        <v>2538</v>
      </c>
      <c r="N40" s="42">
        <f t="shared" si="0"/>
        <v>2727</v>
      </c>
      <c r="O40" s="42">
        <f t="shared" si="0"/>
        <v>3945</v>
      </c>
      <c r="P40" s="42">
        <f t="shared" si="0"/>
        <v>1927</v>
      </c>
      <c r="Q40" s="42">
        <f t="shared" si="0"/>
        <v>2521</v>
      </c>
      <c r="R40" s="42">
        <f t="shared" si="0"/>
        <v>1187</v>
      </c>
      <c r="S40" s="42">
        <f t="shared" si="0"/>
        <v>9069</v>
      </c>
      <c r="T40" s="42">
        <f t="shared" si="0"/>
        <v>3294</v>
      </c>
      <c r="U40" s="42">
        <f aca="true" t="shared" si="1" ref="U40:Z42">SUM(U20+U25+U30+U35)</f>
        <v>2062</v>
      </c>
      <c r="V40" s="42">
        <f t="shared" si="1"/>
        <v>2486</v>
      </c>
      <c r="W40" s="42">
        <f t="shared" si="1"/>
        <v>774</v>
      </c>
      <c r="X40" s="42">
        <f>SUM(X20+X25+X30+X35)</f>
        <v>1840</v>
      </c>
      <c r="Y40" s="42">
        <f t="shared" si="1"/>
        <v>2298</v>
      </c>
      <c r="Z40" s="42">
        <f t="shared" si="1"/>
        <v>39192</v>
      </c>
      <c r="AA40" s="12"/>
    </row>
    <row r="41" spans="1:27" ht="13.5" customHeight="1">
      <c r="A41" s="5"/>
      <c r="B41" s="113" t="s">
        <v>148</v>
      </c>
      <c r="C41" s="113"/>
      <c r="D41" s="113"/>
      <c r="E41" s="113"/>
      <c r="F41" s="113"/>
      <c r="G41" s="113"/>
      <c r="H41" s="113"/>
      <c r="I41" s="113"/>
      <c r="J41" s="113"/>
      <c r="K41" s="41" t="s">
        <v>34</v>
      </c>
      <c r="L41" s="42">
        <f>SUM(L21+L26+L31+L36)</f>
        <v>27297</v>
      </c>
      <c r="M41" s="42">
        <f aca="true" t="shared" si="2" ref="M41:T41">SUM(M21+M26+M31+M36)</f>
        <v>21045</v>
      </c>
      <c r="N41" s="42">
        <f t="shared" si="2"/>
        <v>39142</v>
      </c>
      <c r="O41" s="42">
        <f t="shared" si="2"/>
        <v>51646</v>
      </c>
      <c r="P41" s="42">
        <f t="shared" si="2"/>
        <v>28598</v>
      </c>
      <c r="Q41" s="42">
        <f t="shared" si="2"/>
        <v>34167</v>
      </c>
      <c r="R41" s="42">
        <f t="shared" si="2"/>
        <v>12043</v>
      </c>
      <c r="S41" s="42">
        <f t="shared" si="2"/>
        <v>127086</v>
      </c>
      <c r="T41" s="42">
        <f t="shared" si="2"/>
        <v>45781</v>
      </c>
      <c r="U41" s="42">
        <f t="shared" si="1"/>
        <v>25316</v>
      </c>
      <c r="V41" s="42">
        <f t="shared" si="1"/>
        <v>25930</v>
      </c>
      <c r="W41" s="42">
        <f t="shared" si="1"/>
        <v>8080</v>
      </c>
      <c r="X41" s="42">
        <f>SUM(X21+X26+X31+X36)</f>
        <v>18808</v>
      </c>
      <c r="Y41" s="42">
        <f t="shared" si="1"/>
        <v>25773</v>
      </c>
      <c r="Z41" s="42">
        <f t="shared" si="1"/>
        <v>490712</v>
      </c>
      <c r="AA41" s="12"/>
    </row>
    <row r="42" spans="1:27" ht="12.75">
      <c r="A42" s="5"/>
      <c r="B42" s="113" t="s">
        <v>149</v>
      </c>
      <c r="C42" s="113"/>
      <c r="D42" s="113"/>
      <c r="E42" s="113"/>
      <c r="F42" s="113"/>
      <c r="G42" s="113"/>
      <c r="H42" s="113"/>
      <c r="I42" s="113"/>
      <c r="J42" s="113"/>
      <c r="K42" s="41" t="s">
        <v>35</v>
      </c>
      <c r="L42" s="42">
        <f>SUM(L22+L27+L32+L37)</f>
        <v>3207</v>
      </c>
      <c r="M42" s="42">
        <f aca="true" t="shared" si="3" ref="M42:T42">SUM(M22+M27+M32+M37)</f>
        <v>1524</v>
      </c>
      <c r="N42" s="42">
        <f t="shared" si="3"/>
        <v>4709</v>
      </c>
      <c r="O42" s="42">
        <f t="shared" si="3"/>
        <v>8819</v>
      </c>
      <c r="P42" s="42">
        <f t="shared" si="3"/>
        <v>3180</v>
      </c>
      <c r="Q42" s="42">
        <f t="shared" si="3"/>
        <v>4504</v>
      </c>
      <c r="R42" s="42">
        <f t="shared" si="3"/>
        <v>964</v>
      </c>
      <c r="S42" s="42">
        <f t="shared" si="3"/>
        <v>11375</v>
      </c>
      <c r="T42" s="42">
        <f t="shared" si="3"/>
        <v>3855</v>
      </c>
      <c r="U42" s="42">
        <f t="shared" si="1"/>
        <v>3732</v>
      </c>
      <c r="V42" s="42">
        <f t="shared" si="1"/>
        <v>1056</v>
      </c>
      <c r="W42" s="42">
        <f t="shared" si="1"/>
        <v>827</v>
      </c>
      <c r="X42" s="42">
        <f>SUM(X22+X27+X32+X37)</f>
        <v>3113</v>
      </c>
      <c r="Y42" s="42">
        <f t="shared" si="1"/>
        <v>4122</v>
      </c>
      <c r="Z42" s="42">
        <f t="shared" si="1"/>
        <v>54987</v>
      </c>
      <c r="AA42" s="12"/>
    </row>
    <row r="43" spans="21:27" ht="12.75">
      <c r="U43" s="12"/>
      <c r="V43" s="12"/>
      <c r="W43" s="12"/>
      <c r="X43" s="12"/>
      <c r="Y43" s="12"/>
      <c r="Z43" s="12"/>
      <c r="AA43" s="12"/>
    </row>
    <row r="44" spans="1:27" ht="12.75" customHeight="1">
      <c r="A44" s="5"/>
      <c r="B44" s="16"/>
      <c r="C44" s="12"/>
      <c r="D44" s="12"/>
      <c r="E44" s="12"/>
      <c r="F44" s="12"/>
      <c r="G44" s="12"/>
      <c r="H44" s="12"/>
      <c r="I44" s="12"/>
      <c r="J44" s="12"/>
      <c r="K44" s="12"/>
      <c r="L44" s="14"/>
      <c r="M44" s="14"/>
      <c r="N44" s="14"/>
      <c r="O44" s="14"/>
      <c r="P44" s="14"/>
      <c r="Q44" s="14"/>
      <c r="R44" s="14"/>
      <c r="S44" s="14"/>
      <c r="T44" s="14"/>
      <c r="U44" s="32"/>
      <c r="V44" s="14"/>
      <c r="W44" s="14"/>
      <c r="X44" s="14"/>
      <c r="Y44" s="14"/>
      <c r="Z44" s="14"/>
      <c r="AA44" s="5"/>
    </row>
    <row r="45" spans="1:26" ht="12.75" customHeight="1">
      <c r="A45" s="5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4"/>
      <c r="M45" s="14"/>
      <c r="N45" s="14"/>
      <c r="O45" s="14"/>
      <c r="P45" s="14"/>
      <c r="Q45" s="14"/>
      <c r="R45" s="14"/>
      <c r="S45" s="14"/>
      <c r="T45" s="14"/>
      <c r="U45" s="33"/>
      <c r="V45" s="15"/>
      <c r="W45" s="15"/>
      <c r="X45" s="15"/>
      <c r="Y45" s="15"/>
      <c r="Z45" s="15"/>
    </row>
    <row r="46" spans="1:26" ht="12.75" customHeight="1">
      <c r="A46" s="5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4"/>
      <c r="M46" s="14"/>
      <c r="N46" s="14"/>
      <c r="O46" s="14"/>
      <c r="P46" s="14"/>
      <c r="Q46" s="14"/>
      <c r="R46" s="14"/>
      <c r="S46" s="14"/>
      <c r="T46" s="14"/>
      <c r="U46" s="15"/>
      <c r="V46" s="15"/>
      <c r="W46" s="15"/>
      <c r="X46" s="15"/>
      <c r="Y46" s="15"/>
      <c r="Z46" s="15"/>
    </row>
    <row r="47" spans="1:26" ht="12.75">
      <c r="A47" s="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4"/>
      <c r="M47" s="14"/>
      <c r="N47" s="14"/>
      <c r="O47" s="14"/>
      <c r="P47" s="14"/>
      <c r="Q47" s="14"/>
      <c r="R47" s="14"/>
      <c r="S47" s="14"/>
      <c r="T47" s="14"/>
      <c r="U47" s="15"/>
      <c r="V47" s="15"/>
      <c r="W47" s="15"/>
      <c r="X47" s="15"/>
      <c r="Y47" s="15"/>
      <c r="Z47" s="15"/>
    </row>
    <row r="48" spans="1:26" ht="12.75">
      <c r="A48" s="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4"/>
      <c r="M48" s="14"/>
      <c r="N48" s="14"/>
      <c r="O48" s="14"/>
      <c r="P48" s="14"/>
      <c r="Q48" s="14"/>
      <c r="R48" s="14"/>
      <c r="S48" s="14"/>
      <c r="T48" s="14"/>
      <c r="U48" s="15"/>
      <c r="V48" s="15"/>
      <c r="W48" s="15"/>
      <c r="X48" s="15"/>
      <c r="Y48" s="15"/>
      <c r="Z48" s="15"/>
    </row>
    <row r="49" spans="1:26" ht="12.75">
      <c r="A49" s="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4"/>
      <c r="M49" s="14"/>
      <c r="N49" s="14"/>
      <c r="O49" s="14"/>
      <c r="P49" s="14"/>
      <c r="Q49" s="14"/>
      <c r="R49" s="14"/>
      <c r="S49" s="14"/>
      <c r="T49" s="14"/>
      <c r="U49" s="15"/>
      <c r="V49" s="15"/>
      <c r="W49" s="15"/>
      <c r="X49" s="15"/>
      <c r="Y49" s="15"/>
      <c r="Z49" s="15"/>
    </row>
    <row r="50" spans="1:26" ht="12.75">
      <c r="A50" s="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4"/>
      <c r="M50" s="14"/>
      <c r="N50" s="14"/>
      <c r="O50" s="14"/>
      <c r="P50" s="14"/>
      <c r="Q50" s="14"/>
      <c r="R50" s="14"/>
      <c r="S50" s="14"/>
      <c r="T50" s="14"/>
      <c r="U50" s="15"/>
      <c r="V50" s="15"/>
      <c r="W50" s="15"/>
      <c r="X50" s="15"/>
      <c r="Y50" s="15"/>
      <c r="Z50" s="15"/>
    </row>
    <row r="51" spans="1:26" ht="12.75">
      <c r="A51" s="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4"/>
      <c r="M51" s="14"/>
      <c r="N51" s="14"/>
      <c r="O51" s="14"/>
      <c r="P51" s="14"/>
      <c r="Q51" s="14"/>
      <c r="R51" s="14"/>
      <c r="S51" s="14"/>
      <c r="T51" s="14"/>
      <c r="U51" s="15"/>
      <c r="V51" s="15"/>
      <c r="W51" s="15"/>
      <c r="X51" s="15"/>
      <c r="Y51" s="15"/>
      <c r="Z51" s="15"/>
    </row>
    <row r="52" spans="1:26" ht="12.75">
      <c r="A52" s="5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4"/>
      <c r="M52" s="14"/>
      <c r="N52" s="14"/>
      <c r="O52" s="14"/>
      <c r="P52" s="14"/>
      <c r="Q52" s="14"/>
      <c r="R52" s="14"/>
      <c r="S52" s="14"/>
      <c r="T52" s="14"/>
      <c r="U52" s="15"/>
      <c r="V52" s="15"/>
      <c r="W52" s="15"/>
      <c r="X52" s="15"/>
      <c r="Y52" s="15"/>
      <c r="Z52" s="15"/>
    </row>
    <row r="53" spans="1:26" ht="12.75">
      <c r="A53" s="5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4"/>
      <c r="M53" s="14"/>
      <c r="N53" s="14"/>
      <c r="O53" s="14"/>
      <c r="P53" s="14"/>
      <c r="Q53" s="14"/>
      <c r="R53" s="14"/>
      <c r="S53" s="14"/>
      <c r="T53" s="14"/>
      <c r="U53" s="15"/>
      <c r="V53" s="15"/>
      <c r="W53" s="15"/>
      <c r="X53" s="15"/>
      <c r="Y53" s="15"/>
      <c r="Z53" s="15"/>
    </row>
    <row r="54" spans="1:26" ht="12.75">
      <c r="A54" s="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4"/>
      <c r="M54" s="14"/>
      <c r="N54" s="14"/>
      <c r="O54" s="14"/>
      <c r="P54" s="14"/>
      <c r="Q54" s="14"/>
      <c r="R54" s="14"/>
      <c r="S54" s="14"/>
      <c r="T54" s="14"/>
      <c r="U54" s="15"/>
      <c r="V54" s="15"/>
      <c r="W54" s="15"/>
      <c r="X54" s="15"/>
      <c r="Y54" s="15"/>
      <c r="Z54" s="15"/>
    </row>
    <row r="55" spans="1:26" ht="12.75">
      <c r="A55" s="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4"/>
      <c r="M55" s="14"/>
      <c r="N55" s="14"/>
      <c r="O55" s="14"/>
      <c r="P55" s="14"/>
      <c r="Q55" s="14"/>
      <c r="R55" s="14"/>
      <c r="S55" s="14"/>
      <c r="T55" s="14"/>
      <c r="U55" s="15"/>
      <c r="V55" s="15"/>
      <c r="W55" s="15"/>
      <c r="X55" s="15"/>
      <c r="Y55" s="15"/>
      <c r="Z55" s="15"/>
    </row>
    <row r="56" spans="1:26" ht="12.75">
      <c r="A56" s="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4"/>
      <c r="M56" s="14"/>
      <c r="N56" s="14"/>
      <c r="O56" s="14"/>
      <c r="P56" s="14"/>
      <c r="Q56" s="14"/>
      <c r="R56" s="14"/>
      <c r="S56" s="14"/>
      <c r="T56" s="14"/>
      <c r="U56" s="15"/>
      <c r="V56" s="15"/>
      <c r="W56" s="15"/>
      <c r="X56" s="15"/>
      <c r="Y56" s="15"/>
      <c r="Z56" s="15"/>
    </row>
    <row r="57" spans="1:26" ht="12.75">
      <c r="A57" s="5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4"/>
      <c r="M57" s="14"/>
      <c r="N57" s="14"/>
      <c r="O57" s="14"/>
      <c r="P57" s="14"/>
      <c r="Q57" s="14"/>
      <c r="R57" s="14"/>
      <c r="S57" s="14"/>
      <c r="T57" s="14"/>
      <c r="U57" s="15"/>
      <c r="V57" s="15"/>
      <c r="W57" s="15"/>
      <c r="X57" s="15"/>
      <c r="Y57" s="15"/>
      <c r="Z57" s="15"/>
    </row>
    <row r="58" spans="1:26" ht="12.75">
      <c r="A58" s="5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4"/>
      <c r="M58" s="14"/>
      <c r="N58" s="14"/>
      <c r="O58" s="14"/>
      <c r="P58" s="14"/>
      <c r="Q58" s="14"/>
      <c r="R58" s="14"/>
      <c r="S58" s="14"/>
      <c r="T58" s="14"/>
      <c r="U58" s="15"/>
      <c r="V58" s="15"/>
      <c r="W58" s="15"/>
      <c r="X58" s="15"/>
      <c r="Y58" s="15"/>
      <c r="Z58" s="15"/>
    </row>
    <row r="59" spans="1:26" ht="12.75">
      <c r="A59" s="5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4"/>
      <c r="M59" s="14"/>
      <c r="N59" s="14"/>
      <c r="O59" s="14"/>
      <c r="P59" s="14"/>
      <c r="Q59" s="14"/>
      <c r="R59" s="14"/>
      <c r="S59" s="14"/>
      <c r="T59" s="14"/>
      <c r="U59" s="15"/>
      <c r="V59" s="15"/>
      <c r="W59" s="15"/>
      <c r="X59" s="15"/>
      <c r="Y59" s="15"/>
      <c r="Z59" s="15"/>
    </row>
    <row r="60" spans="1:26" ht="12.75">
      <c r="A60" s="5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4"/>
      <c r="M60" s="14"/>
      <c r="N60" s="14"/>
      <c r="O60" s="14"/>
      <c r="P60" s="14"/>
      <c r="Q60" s="14"/>
      <c r="R60" s="14"/>
      <c r="S60" s="14"/>
      <c r="T60" s="14"/>
      <c r="U60" s="15"/>
      <c r="V60" s="15"/>
      <c r="W60" s="15"/>
      <c r="X60" s="15"/>
      <c r="Y60" s="15"/>
      <c r="Z60" s="15"/>
    </row>
    <row r="61" spans="1:26" ht="12.75">
      <c r="A61" s="5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4"/>
      <c r="M61" s="14"/>
      <c r="N61" s="14"/>
      <c r="O61" s="14"/>
      <c r="P61" s="14"/>
      <c r="Q61" s="14"/>
      <c r="R61" s="14"/>
      <c r="S61" s="14"/>
      <c r="T61" s="14"/>
      <c r="U61" s="15"/>
      <c r="V61" s="15"/>
      <c r="W61" s="15"/>
      <c r="X61" s="15"/>
      <c r="Y61" s="15"/>
      <c r="Z61" s="15"/>
    </row>
    <row r="62" spans="1:26" ht="12.75">
      <c r="A62" s="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4"/>
      <c r="M62" s="14"/>
      <c r="N62" s="14"/>
      <c r="O62" s="14"/>
      <c r="P62" s="14"/>
      <c r="Q62" s="14"/>
      <c r="R62" s="14"/>
      <c r="S62" s="14"/>
      <c r="T62" s="14"/>
      <c r="U62" s="15"/>
      <c r="V62" s="15"/>
      <c r="W62" s="15"/>
      <c r="X62" s="15"/>
      <c r="Y62" s="15"/>
      <c r="Z62" s="15"/>
    </row>
    <row r="63" spans="1:26" ht="12.75">
      <c r="A63" s="5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4"/>
      <c r="M63" s="14"/>
      <c r="N63" s="14"/>
      <c r="O63" s="14"/>
      <c r="P63" s="14"/>
      <c r="Q63" s="14"/>
      <c r="R63" s="14"/>
      <c r="S63" s="14"/>
      <c r="T63" s="14"/>
      <c r="U63" s="15"/>
      <c r="V63" s="15"/>
      <c r="W63" s="15"/>
      <c r="X63" s="15"/>
      <c r="Y63" s="15"/>
      <c r="Z63" s="15"/>
    </row>
    <row r="64" spans="1:20" ht="12.75">
      <c r="A64" s="5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5"/>
      <c r="M64" s="5"/>
      <c r="N64" s="5"/>
      <c r="O64" s="5"/>
      <c r="P64" s="5"/>
      <c r="Q64" s="5"/>
      <c r="R64" s="5"/>
      <c r="S64" s="5"/>
      <c r="T64" s="5"/>
    </row>
    <row r="65" spans="1:20" ht="12.75">
      <c r="A65" s="5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5"/>
      <c r="M65" s="5"/>
      <c r="N65" s="5"/>
      <c r="O65" s="5"/>
      <c r="P65" s="5"/>
      <c r="Q65" s="5"/>
      <c r="R65" s="5"/>
      <c r="S65" s="5"/>
      <c r="T65" s="5"/>
    </row>
    <row r="66" spans="1:20" ht="12.75">
      <c r="A66" s="5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5"/>
      <c r="M66" s="5"/>
      <c r="N66" s="5"/>
      <c r="O66" s="5"/>
      <c r="P66" s="5"/>
      <c r="Q66" s="5"/>
      <c r="R66" s="5"/>
      <c r="S66" s="5"/>
      <c r="T66" s="5"/>
    </row>
    <row r="67" spans="1:20" ht="12.75">
      <c r="A67" s="5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5"/>
      <c r="M67" s="5"/>
      <c r="N67" s="5"/>
      <c r="O67" s="5"/>
      <c r="P67" s="5"/>
      <c r="Q67" s="5"/>
      <c r="R67" s="5"/>
      <c r="S67" s="5"/>
      <c r="T67" s="5"/>
    </row>
    <row r="68" spans="1:20" ht="12.75">
      <c r="A68" s="5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5"/>
      <c r="M68" s="5"/>
      <c r="N68" s="5"/>
      <c r="O68" s="5"/>
      <c r="P68" s="5"/>
      <c r="Q68" s="5"/>
      <c r="R68" s="5"/>
      <c r="S68" s="5"/>
      <c r="T68" s="5"/>
    </row>
    <row r="69" spans="1:20" ht="12.75">
      <c r="A69" s="5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5"/>
      <c r="M69" s="5"/>
      <c r="N69" s="5"/>
      <c r="O69" s="5"/>
      <c r="P69" s="5"/>
      <c r="Q69" s="5"/>
      <c r="R69" s="5"/>
      <c r="S69" s="5"/>
      <c r="T69" s="5"/>
    </row>
    <row r="70" spans="1:20" ht="12.75">
      <c r="A70" s="5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5"/>
      <c r="M70" s="5"/>
      <c r="N70" s="5"/>
      <c r="O70" s="5"/>
      <c r="P70" s="5"/>
      <c r="Q70" s="5"/>
      <c r="R70" s="5"/>
      <c r="S70" s="5"/>
      <c r="T70" s="5"/>
    </row>
    <row r="71" spans="1:20" ht="12.75">
      <c r="A71" s="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5"/>
      <c r="M71" s="5"/>
      <c r="N71" s="5"/>
      <c r="O71" s="5"/>
      <c r="P71" s="5"/>
      <c r="Q71" s="5"/>
      <c r="R71" s="5"/>
      <c r="S71" s="5"/>
      <c r="T71" s="5"/>
    </row>
    <row r="72" spans="1:20" ht="12.75">
      <c r="A72" s="5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5"/>
      <c r="M72" s="5"/>
      <c r="N72" s="5"/>
      <c r="O72" s="5"/>
      <c r="P72" s="5"/>
      <c r="Q72" s="5"/>
      <c r="R72" s="5"/>
      <c r="S72" s="5"/>
      <c r="T72" s="5"/>
    </row>
    <row r="73" spans="1:20" ht="12.75">
      <c r="A73" s="5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5"/>
      <c r="M73" s="5"/>
      <c r="N73" s="5"/>
      <c r="O73" s="5"/>
      <c r="P73" s="5"/>
      <c r="Q73" s="5"/>
      <c r="R73" s="5"/>
      <c r="S73" s="5"/>
      <c r="T73" s="5"/>
    </row>
    <row r="74" spans="1:20" ht="12.75">
      <c r="A74" s="5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5"/>
      <c r="M74" s="5"/>
      <c r="N74" s="5"/>
      <c r="O74" s="5"/>
      <c r="P74" s="5"/>
      <c r="Q74" s="5"/>
      <c r="R74" s="5"/>
      <c r="S74" s="5"/>
      <c r="T74" s="5"/>
    </row>
    <row r="75" spans="1:20" ht="12.75">
      <c r="A75" s="5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5"/>
      <c r="M75" s="5"/>
      <c r="N75" s="5"/>
      <c r="O75" s="5"/>
      <c r="P75" s="5"/>
      <c r="Q75" s="5"/>
      <c r="R75" s="5"/>
      <c r="S75" s="5"/>
      <c r="T75" s="5"/>
    </row>
    <row r="76" spans="1:20" ht="12.75">
      <c r="A76" s="5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5"/>
      <c r="M76" s="5"/>
      <c r="N76" s="5"/>
      <c r="O76" s="5"/>
      <c r="P76" s="5"/>
      <c r="Q76" s="5"/>
      <c r="R76" s="5"/>
      <c r="S76" s="5"/>
      <c r="T76" s="5"/>
    </row>
    <row r="77" spans="1:20" ht="12.75">
      <c r="A77" s="5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5"/>
      <c r="M77" s="5"/>
      <c r="N77" s="5"/>
      <c r="O77" s="5"/>
      <c r="P77" s="5"/>
      <c r="Q77" s="5"/>
      <c r="R77" s="5"/>
      <c r="S77" s="5"/>
      <c r="T77" s="5"/>
    </row>
    <row r="78" spans="1:20" ht="12.75">
      <c r="A78" s="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5"/>
      <c r="M78" s="5"/>
      <c r="N78" s="5"/>
      <c r="O78" s="5"/>
      <c r="P78" s="5"/>
      <c r="Q78" s="5"/>
      <c r="R78" s="5"/>
      <c r="S78" s="5"/>
      <c r="T78" s="5"/>
    </row>
    <row r="79" spans="1:20" ht="12.75">
      <c r="A79" s="5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5"/>
      <c r="M79" s="5"/>
      <c r="N79" s="5"/>
      <c r="O79" s="5"/>
      <c r="P79" s="5"/>
      <c r="Q79" s="5"/>
      <c r="R79" s="5"/>
      <c r="S79" s="5"/>
      <c r="T79" s="5"/>
    </row>
    <row r="80" spans="1:20" ht="12.75">
      <c r="A80" s="5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5"/>
      <c r="M80" s="5"/>
      <c r="N80" s="5"/>
      <c r="O80" s="5"/>
      <c r="P80" s="5"/>
      <c r="Q80" s="5"/>
      <c r="R80" s="5"/>
      <c r="S80" s="5"/>
      <c r="T80" s="5"/>
    </row>
    <row r="81" spans="1:20" ht="12.75">
      <c r="A81" s="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5"/>
      <c r="M81" s="5"/>
      <c r="N81" s="5"/>
      <c r="O81" s="5"/>
      <c r="P81" s="5"/>
      <c r="Q81" s="5"/>
      <c r="R81" s="5"/>
      <c r="S81" s="5"/>
      <c r="T81" s="5"/>
    </row>
    <row r="82" spans="1:20" ht="12.75">
      <c r="A82" s="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5"/>
      <c r="M82" s="5"/>
      <c r="N82" s="5"/>
      <c r="O82" s="5"/>
      <c r="P82" s="5"/>
      <c r="Q82" s="5"/>
      <c r="R82" s="5"/>
      <c r="S82" s="5"/>
      <c r="T82" s="5"/>
    </row>
    <row r="83" spans="1:20" ht="12.75">
      <c r="A83" s="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5"/>
      <c r="M84" s="5"/>
      <c r="N84" s="5"/>
      <c r="O84" s="5"/>
      <c r="P84" s="5"/>
      <c r="Q84" s="5"/>
      <c r="R84" s="5"/>
      <c r="S84" s="5"/>
      <c r="T84" s="5"/>
    </row>
    <row r="85" spans="1:20" ht="12.75">
      <c r="A85" s="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5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5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5"/>
      <c r="M98" s="5"/>
      <c r="N98" s="5"/>
      <c r="O98" s="5"/>
      <c r="P98" s="5"/>
      <c r="Q98" s="5"/>
      <c r="R98" s="5"/>
      <c r="S98" s="5"/>
      <c r="T98" s="5"/>
    </row>
    <row r="99" spans="1:20" ht="12.75">
      <c r="A99" s="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>
      <c r="A100" s="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5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>
      <c r="A103" s="5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5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5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>
      <c r="A106" s="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.75">
      <c r="A107" s="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>
      <c r="A109" s="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.75">
      <c r="A110" s="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>
      <c r="A111" s="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>
      <c r="A112" s="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>
      <c r="A113" s="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>
      <c r="A114" s="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>
      <c r="A118" s="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>
      <c r="A119" s="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5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2.75">
      <c r="A121" s="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2.75">
      <c r="A122" s="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2.75">
      <c r="A123" s="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2.75">
      <c r="A124" s="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2.75">
      <c r="A125" s="5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2.75">
      <c r="A126" s="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2.75">
      <c r="A127" s="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2.75">
      <c r="A128" s="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2.75">
      <c r="A129" s="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2.75">
      <c r="A130" s="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2.75">
      <c r="A131" s="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2.75">
      <c r="A132" s="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2.75">
      <c r="A133" s="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2.75">
      <c r="A134" s="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2.75">
      <c r="A135" s="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2.75">
      <c r="A136" s="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2.75">
      <c r="A137" s="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2.75">
      <c r="A138" s="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2.75">
      <c r="A139" s="5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2.75">
      <c r="A140" s="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2.75">
      <c r="A141" s="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2.75">
      <c r="A142" s="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2.75">
      <c r="A143" s="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2.75">
      <c r="A144" s="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2.75">
      <c r="A145" s="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2.75">
      <c r="A146" s="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2.75">
      <c r="A147" s="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2.75">
      <c r="A148" s="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2.75">
      <c r="A149" s="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2.75">
      <c r="A150" s="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2.75">
      <c r="A151" s="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2.75">
      <c r="A152" s="5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2.75">
      <c r="A153" s="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12.75">
      <c r="A154" s="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2.75">
      <c r="A155" s="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2.75">
      <c r="A156" s="5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2.75">
      <c r="A157" s="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2.75">
      <c r="A158" s="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2.75">
      <c r="A159" s="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2.75">
      <c r="A160" s="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2.75">
      <c r="A161" s="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2.75">
      <c r="A162" s="5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2.75">
      <c r="A163" s="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12.75">
      <c r="A164" s="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2.75">
      <c r="A165" s="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2.75">
      <c r="A166" s="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2.75">
      <c r="A167" s="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2.75">
      <c r="A168" s="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2.75">
      <c r="A169" s="5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2.75">
      <c r="A170" s="5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2.75">
      <c r="A171" s="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2.75">
      <c r="A172" s="5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2.75">
      <c r="A173" s="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2.75">
      <c r="A174" s="5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2.75">
      <c r="A175" s="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2.75">
      <c r="A176" s="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2.75">
      <c r="A177" s="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2.75">
      <c r="A178" s="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2.75">
      <c r="A179" s="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2.75">
      <c r="A180" s="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2.75">
      <c r="A181" s="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2.75">
      <c r="A182" s="5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2.75">
      <c r="A183" s="5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2.75">
      <c r="A184" s="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2.75">
      <c r="A185" s="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2.75">
      <c r="A186" s="5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2.75">
      <c r="A187" s="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2.75">
      <c r="A188" s="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2.75">
      <c r="A189" s="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2.75">
      <c r="A190" s="5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2.75">
      <c r="A191" s="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2.75">
      <c r="A192" s="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2.75">
      <c r="A193" s="5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2.75">
      <c r="A194" s="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2.75">
      <c r="A195" s="5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2.75">
      <c r="A196" s="5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2.75">
      <c r="A197" s="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2.75">
      <c r="A198" s="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2.75">
      <c r="A199" s="5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12.75">
      <c r="A200" s="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12.75">
      <c r="A201" s="5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2.75">
      <c r="A202" s="5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2.75">
      <c r="A203" s="5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2.75">
      <c r="A204" s="5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2.75">
      <c r="A205" s="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2.75">
      <c r="A206" s="5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2.75">
      <c r="A207" s="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2.75">
      <c r="A208" s="5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5"/>
      <c r="M208" s="5"/>
      <c r="N208" s="5"/>
      <c r="O208" s="5"/>
      <c r="P208" s="5"/>
      <c r="Q208" s="5"/>
      <c r="R208" s="5"/>
      <c r="S208" s="5"/>
      <c r="T208" s="5"/>
    </row>
    <row r="209" spans="2:11" ht="12.75"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2:11" ht="12.75"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2:11" ht="12.75"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2:11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2:11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2:11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2:11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2:11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2:11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2:11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2:11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2:11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2:11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2:11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2:11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2:11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2:11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2:11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2:11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2:11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2:11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2:11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2:11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2:11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2:11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2:11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2:11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2:11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2:11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2:11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2:11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2:11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2:11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2:11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2:11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2:11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2:11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2:11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2:11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2:11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2:11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2:11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2:11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2:11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2:11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2:11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2:11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2:11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2:11" ht="12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2:11" ht="12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2:11" ht="12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2:11" ht="12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2:11" ht="12.75">
      <c r="B262" s="30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2:11" ht="12.75">
      <c r="B263" s="30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2:11" ht="12.75">
      <c r="B264" s="30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2:11" ht="12.75">
      <c r="B265" s="30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2:11" ht="12.75">
      <c r="B266" s="30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2:11" ht="12.75">
      <c r="B267" s="30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2:11" ht="12.75">
      <c r="B268" s="30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2:11" ht="12.75">
      <c r="B269" s="30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2:11" ht="12.75">
      <c r="B270" s="30"/>
      <c r="C270" s="30"/>
      <c r="D270" s="30"/>
      <c r="E270" s="30"/>
      <c r="F270" s="30"/>
      <c r="G270" s="30"/>
      <c r="H270" s="30"/>
      <c r="I270" s="30"/>
      <c r="J270" s="30"/>
      <c r="K270" s="30"/>
    </row>
  </sheetData>
  <mergeCells count="27">
    <mergeCell ref="B17:K17"/>
    <mergeCell ref="A1:P1"/>
    <mergeCell ref="A2:P2"/>
    <mergeCell ref="A3:P3"/>
    <mergeCell ref="A4:P4"/>
    <mergeCell ref="A6:E6"/>
    <mergeCell ref="J11:L11"/>
    <mergeCell ref="B26:J26"/>
    <mergeCell ref="B27:J27"/>
    <mergeCell ref="B19:J19"/>
    <mergeCell ref="B20:J20"/>
    <mergeCell ref="B21:J21"/>
    <mergeCell ref="B22:J22"/>
    <mergeCell ref="B24:J24"/>
    <mergeCell ref="B25:J25"/>
    <mergeCell ref="B40:J40"/>
    <mergeCell ref="B41:J41"/>
    <mergeCell ref="B42:J42"/>
    <mergeCell ref="B34:J34"/>
    <mergeCell ref="B35:J35"/>
    <mergeCell ref="B36:J36"/>
    <mergeCell ref="B37:J37"/>
    <mergeCell ref="B39:J39"/>
    <mergeCell ref="B29:J29"/>
    <mergeCell ref="B30:J30"/>
    <mergeCell ref="B31:J31"/>
    <mergeCell ref="B32:J32"/>
  </mergeCells>
  <printOptions/>
  <pageMargins left="0.7874015748031497" right="0.7874015748031497" top="0.984251968503937" bottom="0.984251968503937" header="0" footer="0"/>
  <pageSetup horizontalDpi="600" verticalDpi="600" orientation="landscape" paperSize="124" scale="65" r:id="rId4"/>
  <drawing r:id="rId3"/>
  <legacyDrawing r:id="rId2"/>
  <oleObjects>
    <oleObject progId="" shapeId="18353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Z273"/>
  <sheetViews>
    <sheetView workbookViewId="0" topLeftCell="P1">
      <selection activeCell="Z55" sqref="Z55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3" width="12.00390625" style="0" customWidth="1"/>
    <col min="14" max="14" width="15.57421875" style="0" customWidth="1"/>
    <col min="15" max="15" width="14.421875" style="0" customWidth="1"/>
    <col min="16" max="19" width="12.00390625" style="0" customWidth="1"/>
    <col min="20" max="20" width="15.57421875" style="0" customWidth="1"/>
    <col min="21" max="26" width="12.00390625" style="0" customWidth="1"/>
    <col min="27" max="16384" width="2.7109375" style="0" customWidth="1"/>
  </cols>
  <sheetData>
    <row r="1" spans="1:16" s="3" customFormat="1" ht="12.7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s="3" customFormat="1" ht="12.75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s="3" customFormat="1" ht="12.75" customHeight="1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s="3" customFormat="1" ht="12.75" customHeight="1">
      <c r="A4" s="118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="3" customFormat="1" ht="12"/>
    <row r="6" spans="1:20" s="3" customFormat="1" ht="12.75" customHeight="1">
      <c r="A6" s="119" t="s">
        <v>4</v>
      </c>
      <c r="B6" s="120"/>
      <c r="C6" s="120"/>
      <c r="D6" s="120"/>
      <c r="E6" s="121"/>
      <c r="F6" s="18"/>
      <c r="G6" s="19"/>
      <c r="H6" s="19"/>
      <c r="I6" s="20"/>
      <c r="J6" s="57" t="s">
        <v>197</v>
      </c>
      <c r="K6" s="21"/>
      <c r="L6" s="21"/>
      <c r="M6" s="20"/>
      <c r="N6" s="20"/>
      <c r="O6" s="20"/>
      <c r="P6" s="20"/>
      <c r="Q6" s="20"/>
      <c r="R6" s="20"/>
      <c r="S6" s="20"/>
      <c r="T6" s="20"/>
    </row>
    <row r="7" spans="1:20" s="3" customFormat="1" ht="1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s="3" customFormat="1" ht="12">
      <c r="A8" s="20" t="s">
        <v>73</v>
      </c>
      <c r="B8" s="58" t="s">
        <v>5</v>
      </c>
      <c r="C8" s="59"/>
      <c r="D8" s="59"/>
      <c r="E8" s="59"/>
      <c r="F8" s="59"/>
      <c r="G8" s="59"/>
      <c r="H8" s="59"/>
      <c r="I8" s="59"/>
      <c r="J8" s="59" t="s">
        <v>150</v>
      </c>
      <c r="K8" s="59"/>
      <c r="L8" s="59"/>
      <c r="M8" s="59"/>
      <c r="N8" s="59"/>
      <c r="O8" s="59"/>
      <c r="P8" s="59"/>
      <c r="Q8" s="60"/>
      <c r="R8" s="20"/>
      <c r="S8" s="20"/>
      <c r="T8" s="20"/>
    </row>
    <row r="9" spans="1:20" s="23" customFormat="1" ht="12">
      <c r="A9" s="22"/>
      <c r="B9" s="61" t="s">
        <v>124</v>
      </c>
      <c r="C9" s="62"/>
      <c r="D9" s="62"/>
      <c r="E9" s="62"/>
      <c r="F9" s="62"/>
      <c r="G9" s="62"/>
      <c r="H9" s="62"/>
      <c r="I9" s="62"/>
      <c r="J9" s="62" t="s">
        <v>136</v>
      </c>
      <c r="K9" s="62"/>
      <c r="L9" s="62"/>
      <c r="M9" s="62"/>
      <c r="N9" s="62"/>
      <c r="O9" s="62"/>
      <c r="P9" s="62"/>
      <c r="Q9" s="63"/>
      <c r="R9" s="22"/>
      <c r="S9" s="22"/>
      <c r="T9" s="22"/>
    </row>
    <row r="10" spans="1:20" s="3" customFormat="1" ht="12">
      <c r="A10" s="20"/>
      <c r="B10" s="64" t="s">
        <v>6</v>
      </c>
      <c r="C10" s="65"/>
      <c r="D10" s="65"/>
      <c r="E10" s="65"/>
      <c r="F10" s="65"/>
      <c r="G10" s="65"/>
      <c r="H10" s="65"/>
      <c r="I10" s="65"/>
      <c r="J10" s="65" t="s">
        <v>196</v>
      </c>
      <c r="K10" s="65"/>
      <c r="L10" s="65"/>
      <c r="M10" s="65"/>
      <c r="N10" s="65"/>
      <c r="O10" s="65"/>
      <c r="P10" s="65"/>
      <c r="Q10" s="66"/>
      <c r="R10" s="20"/>
      <c r="S10" s="20"/>
      <c r="T10" s="20"/>
    </row>
    <row r="11" spans="1:20" s="3" customFormat="1" ht="12">
      <c r="A11" s="20"/>
      <c r="B11" s="64" t="s">
        <v>126</v>
      </c>
      <c r="C11" s="65"/>
      <c r="D11" s="65"/>
      <c r="E11" s="65"/>
      <c r="F11" s="65"/>
      <c r="G11" s="65"/>
      <c r="H11" s="65"/>
      <c r="I11" s="65"/>
      <c r="J11" s="108" t="s">
        <v>127</v>
      </c>
      <c r="K11" s="109"/>
      <c r="L11" s="109"/>
      <c r="M11" s="65"/>
      <c r="N11" s="65"/>
      <c r="O11" s="65"/>
      <c r="P11" s="65"/>
      <c r="Q11" s="66"/>
      <c r="R11" s="20"/>
      <c r="S11" s="20"/>
      <c r="T11" s="20"/>
    </row>
    <row r="12" spans="1:20" s="3" customFormat="1" ht="12">
      <c r="A12" s="20"/>
      <c r="B12" s="64" t="s">
        <v>7</v>
      </c>
      <c r="C12" s="65"/>
      <c r="D12" s="65"/>
      <c r="E12" s="65"/>
      <c r="F12" s="65"/>
      <c r="G12" s="65"/>
      <c r="H12" s="65"/>
      <c r="I12" s="65"/>
      <c r="J12" s="65" t="s">
        <v>151</v>
      </c>
      <c r="K12" s="65"/>
      <c r="L12" s="65"/>
      <c r="M12" s="65"/>
      <c r="N12" s="65"/>
      <c r="O12" s="65"/>
      <c r="P12" s="65"/>
      <c r="Q12" s="66"/>
      <c r="R12" s="20"/>
      <c r="S12" s="20"/>
      <c r="T12" s="20"/>
    </row>
    <row r="13" spans="1:20" s="3" customFormat="1" ht="12">
      <c r="A13" s="20"/>
      <c r="B13" s="67" t="s">
        <v>8</v>
      </c>
      <c r="C13" s="68"/>
      <c r="D13" s="68"/>
      <c r="E13" s="68"/>
      <c r="F13" s="68"/>
      <c r="G13" s="68"/>
      <c r="H13" s="68"/>
      <c r="I13" s="68"/>
      <c r="J13" s="68" t="s">
        <v>129</v>
      </c>
      <c r="K13" s="68"/>
      <c r="L13" s="68"/>
      <c r="M13" s="68"/>
      <c r="N13" s="68"/>
      <c r="O13" s="68"/>
      <c r="P13" s="68"/>
      <c r="Q13" s="69"/>
      <c r="R13" s="20"/>
      <c r="S13" s="20"/>
      <c r="T13" s="20"/>
    </row>
    <row r="14" spans="1:20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24"/>
    </row>
    <row r="15" spans="1:20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6" ht="41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6" t="s">
        <v>200</v>
      </c>
      <c r="M16" s="105" t="s">
        <v>201</v>
      </c>
      <c r="N16" s="105" t="s">
        <v>220</v>
      </c>
      <c r="O16" s="105" t="s">
        <v>221</v>
      </c>
      <c r="P16" s="105" t="s">
        <v>222</v>
      </c>
      <c r="Q16" s="105" t="s">
        <v>223</v>
      </c>
      <c r="R16" s="105" t="s">
        <v>224</v>
      </c>
      <c r="S16" s="105" t="s">
        <v>225</v>
      </c>
      <c r="T16" s="105" t="s">
        <v>226</v>
      </c>
      <c r="U16" s="105" t="s">
        <v>227</v>
      </c>
      <c r="V16" s="105" t="s">
        <v>228</v>
      </c>
      <c r="W16" s="105" t="s">
        <v>229</v>
      </c>
      <c r="X16" s="105" t="s">
        <v>219</v>
      </c>
      <c r="Y16" s="105" t="s">
        <v>218</v>
      </c>
      <c r="Z16" s="105" t="s">
        <v>216</v>
      </c>
    </row>
    <row r="17" spans="2:26" ht="12.75" customHeight="1">
      <c r="B17" s="115" t="s">
        <v>9</v>
      </c>
      <c r="C17" s="116"/>
      <c r="D17" s="116"/>
      <c r="E17" s="116"/>
      <c r="F17" s="116"/>
      <c r="G17" s="116"/>
      <c r="H17" s="116"/>
      <c r="I17" s="116"/>
      <c r="J17" s="116"/>
      <c r="K17" s="117"/>
      <c r="L17" s="106" t="s">
        <v>202</v>
      </c>
      <c r="M17" s="107" t="s">
        <v>203</v>
      </c>
      <c r="N17" s="107" t="s">
        <v>204</v>
      </c>
      <c r="O17" s="107" t="s">
        <v>205</v>
      </c>
      <c r="P17" s="107" t="s">
        <v>206</v>
      </c>
      <c r="Q17" s="107" t="s">
        <v>207</v>
      </c>
      <c r="R17" s="107" t="s">
        <v>208</v>
      </c>
      <c r="S17" s="107" t="s">
        <v>209</v>
      </c>
      <c r="T17" s="107" t="s">
        <v>210</v>
      </c>
      <c r="U17" s="107" t="s">
        <v>211</v>
      </c>
      <c r="V17" s="107" t="s">
        <v>212</v>
      </c>
      <c r="W17" s="107" t="s">
        <v>213</v>
      </c>
      <c r="X17" s="107" t="s">
        <v>214</v>
      </c>
      <c r="Y17" s="107" t="s">
        <v>215</v>
      </c>
      <c r="Z17" s="107" t="s">
        <v>217</v>
      </c>
    </row>
    <row r="18" spans="1:26" ht="12.75" customHeight="1">
      <c r="A18" s="5"/>
      <c r="B18" s="28"/>
      <c r="C18" s="12"/>
      <c r="D18" s="12"/>
      <c r="E18" s="12"/>
      <c r="F18" s="12"/>
      <c r="G18" s="12"/>
      <c r="H18" s="12"/>
      <c r="I18" s="12"/>
      <c r="J18" s="12"/>
      <c r="K18" s="12"/>
      <c r="L18" s="29"/>
      <c r="M18" s="29"/>
      <c r="N18" s="29"/>
      <c r="O18" s="29"/>
      <c r="P18" s="29"/>
      <c r="Q18" s="29"/>
      <c r="R18" s="29"/>
      <c r="S18" s="29"/>
      <c r="T18" s="29"/>
      <c r="U18" s="31"/>
      <c r="V18" s="31"/>
      <c r="W18" s="31"/>
      <c r="X18" s="31"/>
      <c r="Y18" s="31"/>
      <c r="Z18" s="31"/>
    </row>
    <row r="19" spans="1:26" ht="12.75" customHeight="1">
      <c r="A19" s="5"/>
      <c r="B19" s="110" t="s">
        <v>152</v>
      </c>
      <c r="C19" s="110"/>
      <c r="D19" s="110"/>
      <c r="E19" s="110"/>
      <c r="F19" s="110"/>
      <c r="G19" s="110"/>
      <c r="H19" s="110"/>
      <c r="I19" s="110"/>
      <c r="J19" s="111"/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0"/>
    </row>
    <row r="20" spans="1:26" s="7" customFormat="1" ht="12.75">
      <c r="A20" s="6"/>
      <c r="B20" s="112" t="s">
        <v>139</v>
      </c>
      <c r="C20" s="112"/>
      <c r="D20" s="112"/>
      <c r="E20" s="112"/>
      <c r="F20" s="112"/>
      <c r="G20" s="112"/>
      <c r="H20" s="112"/>
      <c r="I20" s="112"/>
      <c r="J20" s="112"/>
      <c r="K20" s="41" t="s">
        <v>153</v>
      </c>
      <c r="L20" s="42">
        <v>9</v>
      </c>
      <c r="M20" s="42">
        <v>16</v>
      </c>
      <c r="N20" s="42">
        <v>25</v>
      </c>
      <c r="O20" s="42">
        <v>94</v>
      </c>
      <c r="P20" s="42">
        <v>55</v>
      </c>
      <c r="Q20" s="42">
        <v>40</v>
      </c>
      <c r="R20" s="42">
        <v>3</v>
      </c>
      <c r="S20" s="42">
        <v>197</v>
      </c>
      <c r="T20" s="103">
        <v>49</v>
      </c>
      <c r="U20" s="103">
        <v>5</v>
      </c>
      <c r="V20" s="103">
        <v>21</v>
      </c>
      <c r="W20" s="103">
        <v>5</v>
      </c>
      <c r="X20" s="103">
        <v>4</v>
      </c>
      <c r="Y20" s="103">
        <v>29</v>
      </c>
      <c r="Z20" s="42">
        <f>SUM(L20:Y20)</f>
        <v>552</v>
      </c>
    </row>
    <row r="21" spans="1:26" s="7" customFormat="1" ht="12.75">
      <c r="A21" s="6"/>
      <c r="B21" s="112" t="s">
        <v>154</v>
      </c>
      <c r="C21" s="112"/>
      <c r="D21" s="112"/>
      <c r="E21" s="112"/>
      <c r="F21" s="112"/>
      <c r="G21" s="112"/>
      <c r="H21" s="112"/>
      <c r="I21" s="112"/>
      <c r="J21" s="112"/>
      <c r="K21" s="41" t="s">
        <v>155</v>
      </c>
      <c r="L21" s="42">
        <v>56</v>
      </c>
      <c r="M21" s="42">
        <v>68</v>
      </c>
      <c r="N21" s="42">
        <v>118</v>
      </c>
      <c r="O21" s="42">
        <v>352</v>
      </c>
      <c r="P21" s="42">
        <v>183</v>
      </c>
      <c r="Q21" s="42">
        <v>172</v>
      </c>
      <c r="R21" s="42">
        <v>24</v>
      </c>
      <c r="S21" s="42">
        <v>1813</v>
      </c>
      <c r="T21" s="103">
        <v>292</v>
      </c>
      <c r="U21" s="103">
        <v>77</v>
      </c>
      <c r="V21" s="103">
        <v>214</v>
      </c>
      <c r="W21" s="103">
        <v>22</v>
      </c>
      <c r="X21" s="103">
        <v>8</v>
      </c>
      <c r="Y21" s="103">
        <v>171</v>
      </c>
      <c r="Z21" s="42">
        <f>SUM(L21:Y21)</f>
        <v>3570</v>
      </c>
    </row>
    <row r="22" spans="1:26" s="7" customFormat="1" ht="12.75">
      <c r="A22" s="6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45"/>
      <c r="N22" s="45"/>
      <c r="O22" s="45"/>
      <c r="P22" s="45"/>
      <c r="Q22" s="45"/>
      <c r="R22" s="45"/>
      <c r="S22" s="45"/>
      <c r="T22" s="100"/>
      <c r="U22" s="100"/>
      <c r="V22" s="100"/>
      <c r="W22" s="100"/>
      <c r="X22" s="100"/>
      <c r="Y22" s="100"/>
      <c r="Z22" s="46"/>
    </row>
    <row r="23" spans="1:26" s="7" customFormat="1" ht="12.75">
      <c r="A23" s="6"/>
      <c r="B23" s="110" t="s">
        <v>156</v>
      </c>
      <c r="C23" s="110"/>
      <c r="D23" s="110"/>
      <c r="E23" s="110"/>
      <c r="F23" s="110"/>
      <c r="G23" s="110"/>
      <c r="H23" s="110"/>
      <c r="I23" s="110"/>
      <c r="J23" s="111"/>
      <c r="K23" s="38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8"/>
    </row>
    <row r="24" spans="1:26" s="7" customFormat="1" ht="12.75">
      <c r="A24" s="6"/>
      <c r="B24" s="112" t="s">
        <v>139</v>
      </c>
      <c r="C24" s="112"/>
      <c r="D24" s="112"/>
      <c r="E24" s="112"/>
      <c r="F24" s="112"/>
      <c r="G24" s="112"/>
      <c r="H24" s="112"/>
      <c r="I24" s="112"/>
      <c r="J24" s="112"/>
      <c r="K24" s="41" t="s">
        <v>157</v>
      </c>
      <c r="L24" s="42">
        <v>186</v>
      </c>
      <c r="M24" s="42">
        <v>220</v>
      </c>
      <c r="N24" s="42">
        <v>134</v>
      </c>
      <c r="O24" s="42">
        <v>485</v>
      </c>
      <c r="P24" s="42">
        <v>186</v>
      </c>
      <c r="Q24" s="42">
        <v>406</v>
      </c>
      <c r="R24" s="42">
        <v>248</v>
      </c>
      <c r="S24" s="42">
        <v>1587</v>
      </c>
      <c r="T24" s="103">
        <v>874</v>
      </c>
      <c r="U24" s="103">
        <v>298</v>
      </c>
      <c r="V24" s="103">
        <v>433</v>
      </c>
      <c r="W24" s="103">
        <v>48</v>
      </c>
      <c r="X24" s="103">
        <v>164</v>
      </c>
      <c r="Y24" s="103">
        <v>156</v>
      </c>
      <c r="Z24" s="42">
        <f>SUM(L24:Y24)</f>
        <v>5425</v>
      </c>
    </row>
    <row r="25" spans="1:26" s="7" customFormat="1" ht="14.25" customHeight="1">
      <c r="A25" s="6"/>
      <c r="B25" s="112" t="s">
        <v>154</v>
      </c>
      <c r="C25" s="112"/>
      <c r="D25" s="112"/>
      <c r="E25" s="112"/>
      <c r="F25" s="112"/>
      <c r="G25" s="112"/>
      <c r="H25" s="112"/>
      <c r="I25" s="112"/>
      <c r="J25" s="112"/>
      <c r="K25" s="41" t="s">
        <v>158</v>
      </c>
      <c r="L25" s="42">
        <v>320</v>
      </c>
      <c r="M25" s="42">
        <v>537</v>
      </c>
      <c r="N25" s="42">
        <v>297</v>
      </c>
      <c r="O25" s="42">
        <v>871</v>
      </c>
      <c r="P25" s="42">
        <v>423</v>
      </c>
      <c r="Q25" s="42">
        <v>930</v>
      </c>
      <c r="R25" s="42">
        <v>570</v>
      </c>
      <c r="S25" s="42">
        <v>5203</v>
      </c>
      <c r="T25" s="103">
        <v>3241</v>
      </c>
      <c r="U25" s="103">
        <v>654</v>
      </c>
      <c r="V25" s="103">
        <v>1235</v>
      </c>
      <c r="W25" s="103">
        <v>91</v>
      </c>
      <c r="X25" s="103">
        <v>321</v>
      </c>
      <c r="Y25" s="103">
        <v>295</v>
      </c>
      <c r="Z25" s="42">
        <f>SUM(L25:Y25)</f>
        <v>14988</v>
      </c>
    </row>
    <row r="26" spans="1:26" ht="12.75">
      <c r="A26" s="5"/>
      <c r="B26" s="43"/>
      <c r="C26" s="49"/>
      <c r="D26" s="49"/>
      <c r="E26" s="49"/>
      <c r="F26" s="49"/>
      <c r="G26" s="49"/>
      <c r="H26" s="49"/>
      <c r="I26" s="49"/>
      <c r="J26" s="49"/>
      <c r="K26" s="49"/>
      <c r="L26" s="45"/>
      <c r="M26" s="45"/>
      <c r="N26" s="45"/>
      <c r="O26" s="45"/>
      <c r="P26" s="45"/>
      <c r="Q26" s="45"/>
      <c r="R26" s="45"/>
      <c r="S26" s="45"/>
      <c r="T26" s="100"/>
      <c r="U26" s="100"/>
      <c r="V26" s="100"/>
      <c r="W26" s="100"/>
      <c r="X26" s="100"/>
      <c r="Y26" s="100"/>
      <c r="Z26" s="46"/>
    </row>
    <row r="27" spans="1:26" ht="12.75">
      <c r="A27" s="5"/>
      <c r="B27" s="110" t="s">
        <v>159</v>
      </c>
      <c r="C27" s="110"/>
      <c r="D27" s="110"/>
      <c r="E27" s="110"/>
      <c r="F27" s="110"/>
      <c r="G27" s="110"/>
      <c r="H27" s="110"/>
      <c r="I27" s="110"/>
      <c r="J27" s="111"/>
      <c r="K27" s="38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8"/>
    </row>
    <row r="28" spans="1:26" ht="12.75">
      <c r="A28" s="5"/>
      <c r="B28" s="112" t="s">
        <v>139</v>
      </c>
      <c r="C28" s="112"/>
      <c r="D28" s="112"/>
      <c r="E28" s="112"/>
      <c r="F28" s="112"/>
      <c r="G28" s="112"/>
      <c r="H28" s="112"/>
      <c r="I28" s="112"/>
      <c r="J28" s="112"/>
      <c r="K28" s="41" t="s">
        <v>160</v>
      </c>
      <c r="L28" s="42">
        <v>13</v>
      </c>
      <c r="M28" s="42">
        <v>7</v>
      </c>
      <c r="N28" s="42">
        <v>4</v>
      </c>
      <c r="O28" s="42">
        <v>37</v>
      </c>
      <c r="P28" s="42">
        <v>2</v>
      </c>
      <c r="Q28" s="42">
        <v>20</v>
      </c>
      <c r="R28" s="42">
        <v>2</v>
      </c>
      <c r="S28" s="42">
        <v>17</v>
      </c>
      <c r="T28" s="103">
        <v>7</v>
      </c>
      <c r="U28" s="103">
        <v>8</v>
      </c>
      <c r="V28" s="103">
        <v>3</v>
      </c>
      <c r="W28" s="103">
        <v>11</v>
      </c>
      <c r="X28" s="103">
        <v>5</v>
      </c>
      <c r="Y28" s="103">
        <v>5</v>
      </c>
      <c r="Z28" s="42">
        <f>SUM(L28:Y28)</f>
        <v>141</v>
      </c>
    </row>
    <row r="29" spans="1:26" ht="12.75">
      <c r="A29" s="5"/>
      <c r="B29" s="112" t="s">
        <v>154</v>
      </c>
      <c r="C29" s="112"/>
      <c r="D29" s="112"/>
      <c r="E29" s="112"/>
      <c r="F29" s="112"/>
      <c r="G29" s="112"/>
      <c r="H29" s="112"/>
      <c r="I29" s="112"/>
      <c r="J29" s="112"/>
      <c r="K29" s="41" t="s">
        <v>161</v>
      </c>
      <c r="L29" s="42">
        <v>35</v>
      </c>
      <c r="M29" s="42">
        <v>22</v>
      </c>
      <c r="N29" s="42">
        <v>7</v>
      </c>
      <c r="O29" s="42">
        <v>54</v>
      </c>
      <c r="P29" s="42">
        <v>2</v>
      </c>
      <c r="Q29" s="42">
        <v>34</v>
      </c>
      <c r="R29" s="42">
        <v>7</v>
      </c>
      <c r="S29" s="42">
        <v>24</v>
      </c>
      <c r="T29" s="103">
        <v>18</v>
      </c>
      <c r="U29" s="103">
        <v>20</v>
      </c>
      <c r="V29" s="103">
        <v>4</v>
      </c>
      <c r="W29" s="103">
        <v>23</v>
      </c>
      <c r="X29" s="103">
        <v>19</v>
      </c>
      <c r="Y29" s="103">
        <v>16</v>
      </c>
      <c r="Z29" s="42">
        <f>SUM(L29:Y29)</f>
        <v>285</v>
      </c>
    </row>
    <row r="30" spans="1:26" ht="12.75">
      <c r="A30" s="5"/>
      <c r="B30" s="43"/>
      <c r="C30" s="49"/>
      <c r="D30" s="49"/>
      <c r="E30" s="49"/>
      <c r="F30" s="49"/>
      <c r="G30" s="49"/>
      <c r="H30" s="49"/>
      <c r="I30" s="49"/>
      <c r="J30" s="49"/>
      <c r="K30" s="49"/>
      <c r="L30" s="45"/>
      <c r="M30" s="45"/>
      <c r="N30" s="45"/>
      <c r="O30" s="45"/>
      <c r="P30" s="45"/>
      <c r="Q30" s="45"/>
      <c r="R30" s="45"/>
      <c r="S30" s="45"/>
      <c r="T30" s="100"/>
      <c r="U30" s="100"/>
      <c r="V30" s="100"/>
      <c r="W30" s="100"/>
      <c r="X30" s="100"/>
      <c r="Y30" s="100"/>
      <c r="Z30" s="46"/>
    </row>
    <row r="31" spans="1:26" ht="12.75">
      <c r="A31" s="5"/>
      <c r="B31" s="110" t="s">
        <v>162</v>
      </c>
      <c r="C31" s="110"/>
      <c r="D31" s="110"/>
      <c r="E31" s="110"/>
      <c r="F31" s="110"/>
      <c r="G31" s="110"/>
      <c r="H31" s="110"/>
      <c r="I31" s="110"/>
      <c r="J31" s="111"/>
      <c r="K31" s="38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</row>
    <row r="32" spans="1:26" ht="12.75">
      <c r="A32" s="5"/>
      <c r="B32" s="112" t="s">
        <v>139</v>
      </c>
      <c r="C32" s="112"/>
      <c r="D32" s="112"/>
      <c r="E32" s="112"/>
      <c r="F32" s="112"/>
      <c r="G32" s="112"/>
      <c r="H32" s="112"/>
      <c r="I32" s="112"/>
      <c r="J32" s="112"/>
      <c r="K32" s="41" t="s">
        <v>163</v>
      </c>
      <c r="L32" s="42">
        <v>2</v>
      </c>
      <c r="M32" s="42">
        <v>0</v>
      </c>
      <c r="N32" s="42">
        <v>0</v>
      </c>
      <c r="O32" s="42">
        <v>0</v>
      </c>
      <c r="P32" s="42">
        <v>1</v>
      </c>
      <c r="Q32" s="42">
        <v>1</v>
      </c>
      <c r="R32" s="42">
        <v>0</v>
      </c>
      <c r="S32" s="42">
        <v>6</v>
      </c>
      <c r="T32" s="103">
        <v>3</v>
      </c>
      <c r="U32" s="103">
        <v>0</v>
      </c>
      <c r="V32" s="103">
        <v>3</v>
      </c>
      <c r="W32" s="103">
        <v>0</v>
      </c>
      <c r="X32" s="103">
        <v>0</v>
      </c>
      <c r="Y32" s="103">
        <v>0</v>
      </c>
      <c r="Z32" s="42">
        <f>SUM(L32:Y32)</f>
        <v>16</v>
      </c>
    </row>
    <row r="33" spans="1:26" ht="12.75" customHeight="1">
      <c r="A33" s="5"/>
      <c r="B33" s="112" t="s">
        <v>154</v>
      </c>
      <c r="C33" s="112"/>
      <c r="D33" s="112"/>
      <c r="E33" s="112"/>
      <c r="F33" s="112"/>
      <c r="G33" s="112"/>
      <c r="H33" s="112"/>
      <c r="I33" s="112"/>
      <c r="J33" s="112"/>
      <c r="K33" s="41" t="s">
        <v>164</v>
      </c>
      <c r="L33" s="42">
        <v>6</v>
      </c>
      <c r="M33" s="42">
        <v>0</v>
      </c>
      <c r="N33" s="42">
        <v>0</v>
      </c>
      <c r="O33" s="42">
        <v>0</v>
      </c>
      <c r="P33" s="42">
        <v>6</v>
      </c>
      <c r="Q33" s="42">
        <v>5</v>
      </c>
      <c r="R33" s="42">
        <v>0</v>
      </c>
      <c r="S33" s="42">
        <v>41</v>
      </c>
      <c r="T33" s="103">
        <v>10</v>
      </c>
      <c r="U33" s="103">
        <v>0</v>
      </c>
      <c r="V33" s="103">
        <v>4</v>
      </c>
      <c r="W33" s="103">
        <v>0</v>
      </c>
      <c r="X33" s="103">
        <v>0</v>
      </c>
      <c r="Y33" s="103">
        <v>0</v>
      </c>
      <c r="Z33" s="42">
        <f>SUM(L33:Y33)</f>
        <v>72</v>
      </c>
    </row>
    <row r="34" spans="1:26" ht="12.75">
      <c r="A34" s="5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47"/>
      <c r="M34" s="47"/>
      <c r="N34" s="47"/>
      <c r="O34" s="47"/>
      <c r="P34" s="47"/>
      <c r="Q34" s="47"/>
      <c r="R34" s="47"/>
      <c r="S34" s="95"/>
      <c r="T34" s="47"/>
      <c r="U34" s="47"/>
      <c r="V34" s="47"/>
      <c r="W34" s="47"/>
      <c r="X34" s="47"/>
      <c r="Y34" s="47"/>
      <c r="Z34" s="48"/>
    </row>
    <row r="35" spans="1:26" ht="12.75">
      <c r="A35" s="5"/>
      <c r="B35" s="110" t="s">
        <v>165</v>
      </c>
      <c r="C35" s="110"/>
      <c r="D35" s="110"/>
      <c r="E35" s="110"/>
      <c r="F35" s="110"/>
      <c r="G35" s="110"/>
      <c r="H35" s="110"/>
      <c r="I35" s="110"/>
      <c r="J35" s="111"/>
      <c r="K35" s="38"/>
      <c r="L35" s="47"/>
      <c r="M35" s="47"/>
      <c r="N35" s="47"/>
      <c r="O35" s="47"/>
      <c r="P35" s="47"/>
      <c r="Q35" s="47"/>
      <c r="R35" s="47"/>
      <c r="S35" s="95"/>
      <c r="T35" s="47"/>
      <c r="U35" s="47"/>
      <c r="V35" s="47"/>
      <c r="W35" s="47"/>
      <c r="X35" s="47"/>
      <c r="Y35" s="47"/>
      <c r="Z35" s="48"/>
    </row>
    <row r="36" spans="1:26" ht="12.75">
      <c r="A36" s="5"/>
      <c r="B36" s="112" t="s">
        <v>139</v>
      </c>
      <c r="C36" s="112"/>
      <c r="D36" s="112"/>
      <c r="E36" s="112"/>
      <c r="F36" s="112"/>
      <c r="G36" s="112"/>
      <c r="H36" s="112"/>
      <c r="I36" s="112"/>
      <c r="J36" s="112"/>
      <c r="K36" s="41" t="s">
        <v>166</v>
      </c>
      <c r="L36" s="42">
        <v>0</v>
      </c>
      <c r="M36" s="42">
        <v>0</v>
      </c>
      <c r="N36" s="42">
        <v>12</v>
      </c>
      <c r="O36" s="42">
        <v>22</v>
      </c>
      <c r="P36" s="42">
        <v>0</v>
      </c>
      <c r="Q36" s="42">
        <v>28</v>
      </c>
      <c r="R36" s="42">
        <v>0</v>
      </c>
      <c r="S36" s="42">
        <v>3</v>
      </c>
      <c r="T36" s="103">
        <v>1</v>
      </c>
      <c r="U36" s="103">
        <v>0</v>
      </c>
      <c r="V36" s="103">
        <v>3</v>
      </c>
      <c r="W36" s="103">
        <v>0</v>
      </c>
      <c r="X36" s="103">
        <v>3</v>
      </c>
      <c r="Y36" s="103">
        <v>0</v>
      </c>
      <c r="Z36" s="42">
        <f>SUM(L36:Y36)</f>
        <v>72</v>
      </c>
    </row>
    <row r="37" spans="1:26" ht="12.75" customHeight="1">
      <c r="A37" s="5"/>
      <c r="B37" s="112" t="s">
        <v>154</v>
      </c>
      <c r="C37" s="112"/>
      <c r="D37" s="112"/>
      <c r="E37" s="112"/>
      <c r="F37" s="112"/>
      <c r="G37" s="112"/>
      <c r="H37" s="112"/>
      <c r="I37" s="112"/>
      <c r="J37" s="112"/>
      <c r="K37" s="41" t="s">
        <v>167</v>
      </c>
      <c r="L37" s="42">
        <v>0</v>
      </c>
      <c r="M37" s="42">
        <v>0</v>
      </c>
      <c r="N37" s="42">
        <v>17</v>
      </c>
      <c r="O37" s="42">
        <v>41</v>
      </c>
      <c r="P37" s="42">
        <v>0</v>
      </c>
      <c r="Q37" s="42">
        <v>51</v>
      </c>
      <c r="R37" s="42">
        <v>0</v>
      </c>
      <c r="S37" s="42">
        <v>5</v>
      </c>
      <c r="T37" s="103">
        <v>3</v>
      </c>
      <c r="U37" s="103">
        <v>0</v>
      </c>
      <c r="V37" s="103">
        <v>6</v>
      </c>
      <c r="W37" s="103">
        <v>0</v>
      </c>
      <c r="X37" s="103">
        <v>3</v>
      </c>
      <c r="Y37" s="103">
        <v>0</v>
      </c>
      <c r="Z37" s="42">
        <f>SUM(L37:Y37)</f>
        <v>126</v>
      </c>
    </row>
    <row r="38" spans="1:26" ht="12.75" customHeight="1">
      <c r="A38" s="5"/>
      <c r="B38" s="52"/>
      <c r="C38" s="96"/>
      <c r="D38" s="96"/>
      <c r="E38" s="96"/>
      <c r="F38" s="96"/>
      <c r="G38" s="96"/>
      <c r="H38" s="96"/>
      <c r="I38" s="96"/>
      <c r="J38" s="97"/>
      <c r="K38" s="52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9"/>
    </row>
    <row r="39" spans="1:26" ht="12.75">
      <c r="A39" s="5"/>
      <c r="B39" s="110" t="s">
        <v>168</v>
      </c>
      <c r="C39" s="110"/>
      <c r="D39" s="110"/>
      <c r="E39" s="110"/>
      <c r="F39" s="110"/>
      <c r="G39" s="110"/>
      <c r="H39" s="110"/>
      <c r="I39" s="110"/>
      <c r="J39" s="111"/>
      <c r="K39" s="38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8"/>
    </row>
    <row r="40" spans="1:26" ht="12.75">
      <c r="A40" s="5"/>
      <c r="B40" s="112" t="s">
        <v>139</v>
      </c>
      <c r="C40" s="112"/>
      <c r="D40" s="112"/>
      <c r="E40" s="112"/>
      <c r="F40" s="112"/>
      <c r="G40" s="112"/>
      <c r="H40" s="112"/>
      <c r="I40" s="112"/>
      <c r="J40" s="112"/>
      <c r="K40" s="41" t="s">
        <v>169</v>
      </c>
      <c r="L40" s="42">
        <v>23</v>
      </c>
      <c r="M40" s="42">
        <v>122</v>
      </c>
      <c r="N40" s="42">
        <v>84</v>
      </c>
      <c r="O40" s="42">
        <v>90</v>
      </c>
      <c r="P40" s="42">
        <v>17</v>
      </c>
      <c r="Q40" s="42">
        <v>31</v>
      </c>
      <c r="R40" s="42">
        <v>7</v>
      </c>
      <c r="S40" s="42">
        <v>114</v>
      </c>
      <c r="T40" s="103">
        <v>46</v>
      </c>
      <c r="U40" s="103">
        <v>25</v>
      </c>
      <c r="V40" s="103">
        <v>32</v>
      </c>
      <c r="W40" s="103">
        <v>30</v>
      </c>
      <c r="X40" s="103">
        <v>41</v>
      </c>
      <c r="Y40" s="103">
        <v>44</v>
      </c>
      <c r="Z40" s="42">
        <f>SUM(L40:Y40)</f>
        <v>706</v>
      </c>
    </row>
    <row r="41" spans="1:26" ht="12.75">
      <c r="A41" s="5"/>
      <c r="B41" s="112" t="s">
        <v>154</v>
      </c>
      <c r="C41" s="112"/>
      <c r="D41" s="112"/>
      <c r="E41" s="112"/>
      <c r="F41" s="112"/>
      <c r="G41" s="112"/>
      <c r="H41" s="112"/>
      <c r="I41" s="112"/>
      <c r="J41" s="112"/>
      <c r="K41" s="41" t="s">
        <v>170</v>
      </c>
      <c r="L41" s="42">
        <v>136</v>
      </c>
      <c r="M41" s="42">
        <v>350</v>
      </c>
      <c r="N41" s="42">
        <v>243</v>
      </c>
      <c r="O41" s="42">
        <v>354</v>
      </c>
      <c r="P41" s="42">
        <v>132</v>
      </c>
      <c r="Q41" s="42">
        <v>73</v>
      </c>
      <c r="R41" s="42">
        <v>20</v>
      </c>
      <c r="S41" s="42">
        <v>308</v>
      </c>
      <c r="T41" s="103">
        <v>87</v>
      </c>
      <c r="U41" s="103">
        <v>99</v>
      </c>
      <c r="V41" s="103">
        <v>59</v>
      </c>
      <c r="W41" s="103">
        <v>96</v>
      </c>
      <c r="X41" s="103">
        <v>195</v>
      </c>
      <c r="Y41" s="103">
        <v>172</v>
      </c>
      <c r="Z41" s="42">
        <f>SUM(L41:Y41)</f>
        <v>2324</v>
      </c>
    </row>
    <row r="42" spans="1:26" ht="12.75">
      <c r="A42" s="5"/>
      <c r="B42" s="52"/>
      <c r="C42" s="96"/>
      <c r="D42" s="96"/>
      <c r="E42" s="96"/>
      <c r="F42" s="96"/>
      <c r="G42" s="96"/>
      <c r="H42" s="96"/>
      <c r="I42" s="96"/>
      <c r="J42" s="97"/>
      <c r="K42" s="52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9"/>
    </row>
    <row r="43" spans="1:26" ht="13.5" customHeight="1">
      <c r="A43" s="5"/>
      <c r="B43" s="125" t="s">
        <v>136</v>
      </c>
      <c r="C43" s="126"/>
      <c r="D43" s="126"/>
      <c r="E43" s="126"/>
      <c r="F43" s="126"/>
      <c r="G43" s="126"/>
      <c r="H43" s="126"/>
      <c r="I43" s="126"/>
      <c r="J43" s="127"/>
      <c r="K43" s="52"/>
      <c r="L43" s="53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5"/>
    </row>
    <row r="44" spans="1:26" ht="12.75" customHeight="1">
      <c r="A44" s="5"/>
      <c r="B44" s="122" t="s">
        <v>171</v>
      </c>
      <c r="C44" s="123"/>
      <c r="D44" s="123"/>
      <c r="E44" s="123"/>
      <c r="F44" s="123"/>
      <c r="G44" s="123"/>
      <c r="H44" s="123"/>
      <c r="I44" s="123"/>
      <c r="J44" s="124"/>
      <c r="K44" s="41" t="s">
        <v>172</v>
      </c>
      <c r="L44" s="42">
        <f>SUM(L20+L24+L28+L32+L36+L40)</f>
        <v>233</v>
      </c>
      <c r="M44" s="42">
        <f aca="true" t="shared" si="0" ref="M44:T44">SUM(M20+M24+M28+M32+M36+M40)</f>
        <v>365</v>
      </c>
      <c r="N44" s="42">
        <f t="shared" si="0"/>
        <v>259</v>
      </c>
      <c r="O44" s="42">
        <f t="shared" si="0"/>
        <v>728</v>
      </c>
      <c r="P44" s="42">
        <f t="shared" si="0"/>
        <v>261</v>
      </c>
      <c r="Q44" s="42">
        <f t="shared" si="0"/>
        <v>526</v>
      </c>
      <c r="R44" s="42">
        <f t="shared" si="0"/>
        <v>260</v>
      </c>
      <c r="S44" s="42">
        <f t="shared" si="0"/>
        <v>1924</v>
      </c>
      <c r="T44" s="103">
        <f t="shared" si="0"/>
        <v>980</v>
      </c>
      <c r="U44" s="103">
        <f aca="true" t="shared" si="1" ref="U44:Z45">SUM(U20+U24+U28+U32+U36+U40)</f>
        <v>336</v>
      </c>
      <c r="V44" s="103">
        <f t="shared" si="1"/>
        <v>495</v>
      </c>
      <c r="W44" s="103">
        <f>SUM(W20+W24+W28+W32+W36+W40)</f>
        <v>94</v>
      </c>
      <c r="X44" s="103">
        <f>SUM(X20+X24+X28+X32+X36+X40)</f>
        <v>217</v>
      </c>
      <c r="Y44" s="103">
        <f t="shared" si="1"/>
        <v>234</v>
      </c>
      <c r="Z44" s="42">
        <f t="shared" si="1"/>
        <v>6912</v>
      </c>
    </row>
    <row r="45" spans="1:26" ht="13.5" customHeight="1">
      <c r="A45" s="5"/>
      <c r="B45" s="122" t="s">
        <v>173</v>
      </c>
      <c r="C45" s="123"/>
      <c r="D45" s="123"/>
      <c r="E45" s="123"/>
      <c r="F45" s="123"/>
      <c r="G45" s="123"/>
      <c r="H45" s="123"/>
      <c r="I45" s="123"/>
      <c r="J45" s="124"/>
      <c r="K45" s="41" t="s">
        <v>174</v>
      </c>
      <c r="L45" s="42">
        <f>SUM(L21+L25+L29+L33+L37+L41)</f>
        <v>553</v>
      </c>
      <c r="M45" s="42">
        <f aca="true" t="shared" si="2" ref="M45:T45">SUM(M21+M25+M29+M33+M37+M41)</f>
        <v>977</v>
      </c>
      <c r="N45" s="42">
        <f t="shared" si="2"/>
        <v>682</v>
      </c>
      <c r="O45" s="42">
        <f t="shared" si="2"/>
        <v>1672</v>
      </c>
      <c r="P45" s="42">
        <f t="shared" si="2"/>
        <v>746</v>
      </c>
      <c r="Q45" s="42">
        <f t="shared" si="2"/>
        <v>1265</v>
      </c>
      <c r="R45" s="42">
        <f t="shared" si="2"/>
        <v>621</v>
      </c>
      <c r="S45" s="42">
        <f t="shared" si="2"/>
        <v>7394</v>
      </c>
      <c r="T45" s="103">
        <f t="shared" si="2"/>
        <v>3651</v>
      </c>
      <c r="U45" s="103">
        <f t="shared" si="1"/>
        <v>850</v>
      </c>
      <c r="V45" s="103">
        <f t="shared" si="1"/>
        <v>1522</v>
      </c>
      <c r="W45" s="103">
        <f>SUM(W21+W25+W29+W33+W37+W41)</f>
        <v>232</v>
      </c>
      <c r="X45" s="103">
        <f>SUM(X21+X25+X29+X33+X37+X41)</f>
        <v>546</v>
      </c>
      <c r="Y45" s="103">
        <f t="shared" si="1"/>
        <v>654</v>
      </c>
      <c r="Z45" s="42">
        <f t="shared" si="1"/>
        <v>21365</v>
      </c>
    </row>
    <row r="46" spans="21:26" ht="12.75">
      <c r="U46" s="12"/>
      <c r="V46" s="12"/>
      <c r="W46" s="12"/>
      <c r="X46" s="12"/>
      <c r="Y46" s="12"/>
      <c r="Z46" s="12"/>
    </row>
    <row r="47" spans="1:26" ht="12.75" customHeight="1">
      <c r="A47" s="5"/>
      <c r="B47" s="16"/>
      <c r="C47" s="12"/>
      <c r="D47" s="12"/>
      <c r="E47" s="12"/>
      <c r="F47" s="12"/>
      <c r="G47" s="12"/>
      <c r="H47" s="12"/>
      <c r="I47" s="12"/>
      <c r="J47" s="12"/>
      <c r="K47" s="12"/>
      <c r="L47" s="14"/>
      <c r="M47" s="14"/>
      <c r="N47" s="14"/>
      <c r="O47" s="14"/>
      <c r="P47" s="14"/>
      <c r="Q47" s="14"/>
      <c r="R47" s="14"/>
      <c r="S47" s="14"/>
      <c r="T47" s="14"/>
      <c r="U47" s="32"/>
      <c r="V47" s="32"/>
      <c r="W47" s="32"/>
      <c r="X47" s="32"/>
      <c r="Y47" s="32"/>
      <c r="Z47" s="32"/>
    </row>
    <row r="48" spans="1:26" ht="12.75" customHeight="1">
      <c r="A48" s="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4"/>
      <c r="M48" s="14"/>
      <c r="N48" s="14"/>
      <c r="O48" s="14"/>
      <c r="P48" s="14"/>
      <c r="Q48" s="14"/>
      <c r="R48" s="14"/>
      <c r="S48" s="14"/>
      <c r="T48" s="14"/>
      <c r="U48" s="32"/>
      <c r="V48" s="32"/>
      <c r="W48" s="32"/>
      <c r="X48" s="32"/>
      <c r="Y48" s="32"/>
      <c r="Z48" s="32"/>
    </row>
    <row r="49" spans="1:26" ht="12.75" customHeight="1">
      <c r="A49" s="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4"/>
      <c r="M49" s="14"/>
      <c r="N49" s="14"/>
      <c r="O49" s="14"/>
      <c r="P49" s="14"/>
      <c r="Q49" s="14"/>
      <c r="R49" s="14"/>
      <c r="S49" s="14"/>
      <c r="T49" s="14"/>
      <c r="U49" s="15"/>
      <c r="V49" s="15"/>
      <c r="W49" s="15"/>
      <c r="X49" s="15"/>
      <c r="Y49" s="15"/>
      <c r="Z49" s="15"/>
    </row>
    <row r="50" spans="1:26" ht="12.75">
      <c r="A50" s="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4"/>
      <c r="M50" s="14"/>
      <c r="N50" s="14"/>
      <c r="O50" s="14"/>
      <c r="P50" s="14"/>
      <c r="Q50" s="14"/>
      <c r="R50" s="14"/>
      <c r="S50" s="14"/>
      <c r="T50" s="14"/>
      <c r="U50" s="15"/>
      <c r="V50" s="15"/>
      <c r="W50" s="15"/>
      <c r="X50" s="15"/>
      <c r="Y50" s="15"/>
      <c r="Z50" s="15"/>
    </row>
    <row r="51" spans="1:26" ht="12.75">
      <c r="A51" s="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4"/>
      <c r="M51" s="14"/>
      <c r="N51" s="14"/>
      <c r="O51" s="14"/>
      <c r="P51" s="14"/>
      <c r="Q51" s="14"/>
      <c r="R51" s="14"/>
      <c r="S51" s="14"/>
      <c r="T51" s="14"/>
      <c r="U51" s="15"/>
      <c r="V51" s="15"/>
      <c r="W51" s="15"/>
      <c r="X51" s="15"/>
      <c r="Y51" s="15"/>
      <c r="Z51" s="15"/>
    </row>
    <row r="52" spans="1:26" ht="12.75">
      <c r="A52" s="5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4"/>
      <c r="M52" s="14"/>
      <c r="N52" s="14"/>
      <c r="O52" s="14"/>
      <c r="P52" s="14"/>
      <c r="Q52" s="14"/>
      <c r="R52" s="14"/>
      <c r="S52" s="14"/>
      <c r="T52" s="14"/>
      <c r="U52" s="15"/>
      <c r="V52" s="15"/>
      <c r="W52" s="15"/>
      <c r="X52" s="15"/>
      <c r="Y52" s="15"/>
      <c r="Z52" s="15"/>
    </row>
    <row r="53" spans="1:26" ht="12.75">
      <c r="A53" s="5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4"/>
      <c r="M53" s="14"/>
      <c r="N53" s="14"/>
      <c r="O53" s="14"/>
      <c r="P53" s="14"/>
      <c r="Q53" s="14"/>
      <c r="R53" s="14"/>
      <c r="S53" s="14"/>
      <c r="T53" s="14"/>
      <c r="U53" s="15"/>
      <c r="V53" s="15"/>
      <c r="W53" s="15"/>
      <c r="X53" s="15"/>
      <c r="Y53" s="15"/>
      <c r="Z53" s="15"/>
    </row>
    <row r="54" spans="1:26" ht="12.75">
      <c r="A54" s="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4"/>
      <c r="M54" s="14"/>
      <c r="N54" s="14"/>
      <c r="O54" s="14"/>
      <c r="P54" s="14"/>
      <c r="Q54" s="14"/>
      <c r="R54" s="14"/>
      <c r="S54" s="14"/>
      <c r="T54" s="14"/>
      <c r="U54" s="15"/>
      <c r="V54" s="15"/>
      <c r="W54" s="15"/>
      <c r="X54" s="15"/>
      <c r="Y54" s="15"/>
      <c r="Z54" s="15"/>
    </row>
    <row r="55" spans="1:26" ht="12.75">
      <c r="A55" s="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4"/>
      <c r="M55" s="14"/>
      <c r="N55" s="14"/>
      <c r="O55" s="14"/>
      <c r="P55" s="14"/>
      <c r="Q55" s="14"/>
      <c r="R55" s="14"/>
      <c r="S55" s="14"/>
      <c r="T55" s="14"/>
      <c r="U55" s="15"/>
      <c r="V55" s="15"/>
      <c r="W55" s="15"/>
      <c r="X55" s="15"/>
      <c r="Y55" s="15"/>
      <c r="Z55" s="15"/>
    </row>
    <row r="56" spans="1:26" ht="12.75">
      <c r="A56" s="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4"/>
      <c r="M56" s="14"/>
      <c r="N56" s="14"/>
      <c r="O56" s="14"/>
      <c r="P56" s="14"/>
      <c r="Q56" s="14"/>
      <c r="R56" s="14"/>
      <c r="S56" s="14"/>
      <c r="T56" s="14"/>
      <c r="U56" s="15"/>
      <c r="V56" s="15"/>
      <c r="W56" s="15"/>
      <c r="X56" s="15"/>
      <c r="Y56" s="15"/>
      <c r="Z56" s="15"/>
    </row>
    <row r="57" spans="1:26" ht="12.75">
      <c r="A57" s="5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4"/>
      <c r="M57" s="14"/>
      <c r="N57" s="14"/>
      <c r="O57" s="14"/>
      <c r="P57" s="14"/>
      <c r="Q57" s="14"/>
      <c r="R57" s="14"/>
      <c r="S57" s="14"/>
      <c r="T57" s="14"/>
      <c r="U57" s="15"/>
      <c r="V57" s="15"/>
      <c r="W57" s="15"/>
      <c r="X57" s="15"/>
      <c r="Y57" s="15"/>
      <c r="Z57" s="15"/>
    </row>
    <row r="58" spans="1:26" ht="12.75">
      <c r="A58" s="5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4"/>
      <c r="M58" s="14"/>
      <c r="N58" s="14"/>
      <c r="O58" s="14"/>
      <c r="P58" s="14"/>
      <c r="Q58" s="14"/>
      <c r="R58" s="14"/>
      <c r="S58" s="14"/>
      <c r="T58" s="14"/>
      <c r="U58" s="15"/>
      <c r="V58" s="15"/>
      <c r="W58" s="15"/>
      <c r="X58" s="15"/>
      <c r="Y58" s="15"/>
      <c r="Z58" s="15"/>
    </row>
    <row r="59" spans="1:26" ht="12.75">
      <c r="A59" s="5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4"/>
      <c r="M59" s="14"/>
      <c r="N59" s="14"/>
      <c r="O59" s="14"/>
      <c r="P59" s="14"/>
      <c r="Q59" s="14"/>
      <c r="R59" s="14"/>
      <c r="S59" s="14"/>
      <c r="T59" s="14"/>
      <c r="U59" s="15"/>
      <c r="V59" s="15"/>
      <c r="W59" s="15"/>
      <c r="X59" s="15"/>
      <c r="Y59" s="15"/>
      <c r="Z59" s="15"/>
    </row>
    <row r="60" spans="1:26" ht="12.75">
      <c r="A60" s="5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4"/>
      <c r="M60" s="14"/>
      <c r="N60" s="14"/>
      <c r="O60" s="14"/>
      <c r="P60" s="14"/>
      <c r="Q60" s="14"/>
      <c r="R60" s="14"/>
      <c r="S60" s="14"/>
      <c r="T60" s="14"/>
      <c r="U60" s="15"/>
      <c r="V60" s="15"/>
      <c r="W60" s="15"/>
      <c r="X60" s="15"/>
      <c r="Y60" s="15"/>
      <c r="Z60" s="15"/>
    </row>
    <row r="61" spans="1:26" ht="12.75">
      <c r="A61" s="5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4"/>
      <c r="M61" s="14"/>
      <c r="N61" s="14"/>
      <c r="O61" s="14"/>
      <c r="P61" s="14"/>
      <c r="Q61" s="14"/>
      <c r="R61" s="14"/>
      <c r="S61" s="14"/>
      <c r="T61" s="14"/>
      <c r="U61" s="15"/>
      <c r="V61" s="15"/>
      <c r="W61" s="15"/>
      <c r="X61" s="15"/>
      <c r="Y61" s="15"/>
      <c r="Z61" s="15"/>
    </row>
    <row r="62" spans="1:26" ht="12.75">
      <c r="A62" s="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4"/>
      <c r="M62" s="14"/>
      <c r="N62" s="14"/>
      <c r="O62" s="14"/>
      <c r="P62" s="14"/>
      <c r="Q62" s="14"/>
      <c r="R62" s="14"/>
      <c r="S62" s="14"/>
      <c r="T62" s="14"/>
      <c r="U62" s="15"/>
      <c r="V62" s="15"/>
      <c r="W62" s="15"/>
      <c r="X62" s="15"/>
      <c r="Y62" s="15"/>
      <c r="Z62" s="15"/>
    </row>
    <row r="63" spans="1:26" ht="12.75">
      <c r="A63" s="5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4"/>
      <c r="M63" s="14"/>
      <c r="N63" s="14"/>
      <c r="O63" s="14"/>
      <c r="P63" s="14"/>
      <c r="Q63" s="14"/>
      <c r="R63" s="14"/>
      <c r="S63" s="14"/>
      <c r="T63" s="14"/>
      <c r="U63" s="15"/>
      <c r="V63" s="15"/>
      <c r="W63" s="15"/>
      <c r="X63" s="15"/>
      <c r="Y63" s="15"/>
      <c r="Z63" s="15"/>
    </row>
    <row r="64" spans="1:26" ht="12.75">
      <c r="A64" s="5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4"/>
      <c r="M64" s="14"/>
      <c r="N64" s="14"/>
      <c r="O64" s="14"/>
      <c r="P64" s="14"/>
      <c r="Q64" s="14"/>
      <c r="R64" s="14"/>
      <c r="S64" s="14"/>
      <c r="T64" s="14"/>
      <c r="U64" s="15"/>
      <c r="V64" s="15"/>
      <c r="W64" s="15"/>
      <c r="X64" s="15"/>
      <c r="Y64" s="15"/>
      <c r="Z64" s="15"/>
    </row>
    <row r="65" spans="1:26" ht="12.75">
      <c r="A65" s="5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4"/>
      <c r="M65" s="14"/>
      <c r="N65" s="14"/>
      <c r="O65" s="14"/>
      <c r="P65" s="14"/>
      <c r="Q65" s="14"/>
      <c r="R65" s="14"/>
      <c r="S65" s="14"/>
      <c r="T65" s="14"/>
      <c r="U65" s="15"/>
      <c r="V65" s="15"/>
      <c r="W65" s="15"/>
      <c r="X65" s="15"/>
      <c r="Y65" s="15"/>
      <c r="Z65" s="15"/>
    </row>
    <row r="66" spans="1:26" ht="12.75">
      <c r="A66" s="5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4"/>
      <c r="M66" s="14"/>
      <c r="N66" s="14"/>
      <c r="O66" s="14"/>
      <c r="P66" s="14"/>
      <c r="Q66" s="14"/>
      <c r="R66" s="14"/>
      <c r="S66" s="14"/>
      <c r="T66" s="14"/>
      <c r="U66" s="15"/>
      <c r="V66" s="15"/>
      <c r="W66" s="15"/>
      <c r="X66" s="15"/>
      <c r="Y66" s="15"/>
      <c r="Z66" s="15"/>
    </row>
    <row r="67" spans="1:20" ht="12.75">
      <c r="A67" s="5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5"/>
      <c r="M67" s="5"/>
      <c r="N67" s="5"/>
      <c r="O67" s="5"/>
      <c r="P67" s="5"/>
      <c r="Q67" s="5"/>
      <c r="R67" s="5"/>
      <c r="S67" s="5"/>
      <c r="T67" s="5"/>
    </row>
    <row r="68" spans="1:20" ht="12.75">
      <c r="A68" s="5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5"/>
      <c r="M68" s="5"/>
      <c r="N68" s="5"/>
      <c r="O68" s="5"/>
      <c r="P68" s="5"/>
      <c r="Q68" s="5"/>
      <c r="R68" s="5"/>
      <c r="S68" s="5"/>
      <c r="T68" s="5"/>
    </row>
    <row r="69" spans="1:20" ht="12.75">
      <c r="A69" s="5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5"/>
      <c r="M69" s="5"/>
      <c r="N69" s="5"/>
      <c r="O69" s="5"/>
      <c r="P69" s="5"/>
      <c r="Q69" s="5"/>
      <c r="R69" s="5"/>
      <c r="S69" s="5"/>
      <c r="T69" s="5"/>
    </row>
    <row r="70" spans="1:20" ht="12.75">
      <c r="A70" s="5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5"/>
      <c r="M70" s="5"/>
      <c r="N70" s="5"/>
      <c r="O70" s="5"/>
      <c r="P70" s="5"/>
      <c r="Q70" s="5"/>
      <c r="R70" s="5"/>
      <c r="S70" s="5"/>
      <c r="T70" s="5"/>
    </row>
    <row r="71" spans="1:20" ht="12.75">
      <c r="A71" s="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5"/>
      <c r="M71" s="5"/>
      <c r="N71" s="5"/>
      <c r="O71" s="5"/>
      <c r="P71" s="5"/>
      <c r="Q71" s="5"/>
      <c r="R71" s="5"/>
      <c r="S71" s="5"/>
      <c r="T71" s="5"/>
    </row>
    <row r="72" spans="1:20" ht="12.75">
      <c r="A72" s="5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5"/>
      <c r="M72" s="5"/>
      <c r="N72" s="5"/>
      <c r="O72" s="5"/>
      <c r="P72" s="5"/>
      <c r="Q72" s="5"/>
      <c r="R72" s="5"/>
      <c r="S72" s="5"/>
      <c r="T72" s="5"/>
    </row>
    <row r="73" spans="1:20" ht="12.75">
      <c r="A73" s="5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5"/>
      <c r="M73" s="5"/>
      <c r="N73" s="5"/>
      <c r="O73" s="5"/>
      <c r="P73" s="5"/>
      <c r="Q73" s="5"/>
      <c r="R73" s="5"/>
      <c r="S73" s="5"/>
      <c r="T73" s="5"/>
    </row>
    <row r="74" spans="1:20" ht="12.75">
      <c r="A74" s="5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5"/>
      <c r="M74" s="5"/>
      <c r="N74" s="5"/>
      <c r="O74" s="5"/>
      <c r="P74" s="5"/>
      <c r="Q74" s="5"/>
      <c r="R74" s="5"/>
      <c r="S74" s="5"/>
      <c r="T74" s="5"/>
    </row>
    <row r="75" spans="1:20" ht="12.75">
      <c r="A75" s="5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5"/>
      <c r="M75" s="5"/>
      <c r="N75" s="5"/>
      <c r="O75" s="5"/>
      <c r="P75" s="5"/>
      <c r="Q75" s="5"/>
      <c r="R75" s="5"/>
      <c r="S75" s="5"/>
      <c r="T75" s="5"/>
    </row>
    <row r="76" spans="1:20" ht="12.75">
      <c r="A76" s="5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5"/>
      <c r="M76" s="5"/>
      <c r="N76" s="5"/>
      <c r="O76" s="5"/>
      <c r="P76" s="5"/>
      <c r="Q76" s="5"/>
      <c r="R76" s="5"/>
      <c r="S76" s="5"/>
      <c r="T76" s="5"/>
    </row>
    <row r="77" spans="1:20" ht="12.75">
      <c r="A77" s="5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5"/>
      <c r="M77" s="5"/>
      <c r="N77" s="5"/>
      <c r="O77" s="5"/>
      <c r="P77" s="5"/>
      <c r="Q77" s="5"/>
      <c r="R77" s="5"/>
      <c r="S77" s="5"/>
      <c r="T77" s="5"/>
    </row>
    <row r="78" spans="1:20" ht="12.75">
      <c r="A78" s="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5"/>
      <c r="M78" s="5"/>
      <c r="N78" s="5"/>
      <c r="O78" s="5"/>
      <c r="P78" s="5"/>
      <c r="Q78" s="5"/>
      <c r="R78" s="5"/>
      <c r="S78" s="5"/>
      <c r="T78" s="5"/>
    </row>
    <row r="79" spans="1:20" ht="12.75">
      <c r="A79" s="5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5"/>
      <c r="M79" s="5"/>
      <c r="N79" s="5"/>
      <c r="O79" s="5"/>
      <c r="P79" s="5"/>
      <c r="Q79" s="5"/>
      <c r="R79" s="5"/>
      <c r="S79" s="5"/>
      <c r="T79" s="5"/>
    </row>
    <row r="80" spans="1:20" ht="12.75">
      <c r="A80" s="5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5"/>
      <c r="M80" s="5"/>
      <c r="N80" s="5"/>
      <c r="O80" s="5"/>
      <c r="P80" s="5"/>
      <c r="Q80" s="5"/>
      <c r="R80" s="5"/>
      <c r="S80" s="5"/>
      <c r="T80" s="5"/>
    </row>
    <row r="81" spans="1:20" ht="12.75">
      <c r="A81" s="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5"/>
      <c r="M81" s="5"/>
      <c r="N81" s="5"/>
      <c r="O81" s="5"/>
      <c r="P81" s="5"/>
      <c r="Q81" s="5"/>
      <c r="R81" s="5"/>
      <c r="S81" s="5"/>
      <c r="T81" s="5"/>
    </row>
    <row r="82" spans="1:20" ht="12.75">
      <c r="A82" s="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5"/>
      <c r="M82" s="5"/>
      <c r="N82" s="5"/>
      <c r="O82" s="5"/>
      <c r="P82" s="5"/>
      <c r="Q82" s="5"/>
      <c r="R82" s="5"/>
      <c r="S82" s="5"/>
      <c r="T82" s="5"/>
    </row>
    <row r="83" spans="1:20" ht="12.75">
      <c r="A83" s="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5"/>
      <c r="M84" s="5"/>
      <c r="N84" s="5"/>
      <c r="O84" s="5"/>
      <c r="P84" s="5"/>
      <c r="Q84" s="5"/>
      <c r="R84" s="5"/>
      <c r="S84" s="5"/>
      <c r="T84" s="5"/>
    </row>
    <row r="85" spans="1:20" ht="12.75">
      <c r="A85" s="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5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5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5"/>
      <c r="M98" s="5"/>
      <c r="N98" s="5"/>
      <c r="O98" s="5"/>
      <c r="P98" s="5"/>
      <c r="Q98" s="5"/>
      <c r="R98" s="5"/>
      <c r="S98" s="5"/>
      <c r="T98" s="5"/>
    </row>
    <row r="99" spans="1:20" ht="12.75">
      <c r="A99" s="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>
      <c r="A100" s="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5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>
      <c r="A103" s="5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5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5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>
      <c r="A106" s="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.75">
      <c r="A107" s="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>
      <c r="A109" s="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.75">
      <c r="A110" s="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>
      <c r="A111" s="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>
      <c r="A112" s="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>
      <c r="A113" s="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>
      <c r="A114" s="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>
      <c r="A118" s="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>
      <c r="A119" s="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5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2.75">
      <c r="A121" s="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2.75">
      <c r="A122" s="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2.75">
      <c r="A123" s="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2.75">
      <c r="A124" s="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2.75">
      <c r="A125" s="5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2.75">
      <c r="A126" s="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2.75">
      <c r="A127" s="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2.75">
      <c r="A128" s="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2.75">
      <c r="A129" s="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2.75">
      <c r="A130" s="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2.75">
      <c r="A131" s="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2.75">
      <c r="A132" s="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2.75">
      <c r="A133" s="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2.75">
      <c r="A134" s="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2.75">
      <c r="A135" s="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2.75">
      <c r="A136" s="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2.75">
      <c r="A137" s="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2.75">
      <c r="A138" s="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2.75">
      <c r="A139" s="5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2.75">
      <c r="A140" s="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2.75">
      <c r="A141" s="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2.75">
      <c r="A142" s="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2.75">
      <c r="A143" s="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2.75">
      <c r="A144" s="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2.75">
      <c r="A145" s="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2.75">
      <c r="A146" s="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2.75">
      <c r="A147" s="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2.75">
      <c r="A148" s="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2.75">
      <c r="A149" s="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2.75">
      <c r="A150" s="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2.75">
      <c r="A151" s="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2.75">
      <c r="A152" s="5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2.75">
      <c r="A153" s="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12.75">
      <c r="A154" s="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2.75">
      <c r="A155" s="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2.75">
      <c r="A156" s="5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2.75">
      <c r="A157" s="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2.75">
      <c r="A158" s="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2.75">
      <c r="A159" s="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2.75">
      <c r="A160" s="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2.75">
      <c r="A161" s="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2.75">
      <c r="A162" s="5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2.75">
      <c r="A163" s="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12.75">
      <c r="A164" s="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2.75">
      <c r="A165" s="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2.75">
      <c r="A166" s="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2.75">
      <c r="A167" s="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2.75">
      <c r="A168" s="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2.75">
      <c r="A169" s="5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2.75">
      <c r="A170" s="5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2.75">
      <c r="A171" s="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2.75">
      <c r="A172" s="5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2.75">
      <c r="A173" s="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2.75">
      <c r="A174" s="5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2.75">
      <c r="A175" s="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2.75">
      <c r="A176" s="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2.75">
      <c r="A177" s="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2.75">
      <c r="A178" s="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2.75">
      <c r="A179" s="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2.75">
      <c r="A180" s="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2.75">
      <c r="A181" s="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2.75">
      <c r="A182" s="5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2.75">
      <c r="A183" s="5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2.75">
      <c r="A184" s="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2.75">
      <c r="A185" s="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2.75">
      <c r="A186" s="5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2.75">
      <c r="A187" s="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2.75">
      <c r="A188" s="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2.75">
      <c r="A189" s="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2.75">
      <c r="A190" s="5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2.75">
      <c r="A191" s="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2.75">
      <c r="A192" s="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2.75">
      <c r="A193" s="5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2.75">
      <c r="A194" s="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2.75">
      <c r="A195" s="5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2.75">
      <c r="A196" s="5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2.75">
      <c r="A197" s="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2.75">
      <c r="A198" s="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2.75">
      <c r="A199" s="5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12.75">
      <c r="A200" s="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12.75">
      <c r="A201" s="5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2.75">
      <c r="A202" s="5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2.75">
      <c r="A203" s="5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2.75">
      <c r="A204" s="5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2.75">
      <c r="A205" s="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2.75">
      <c r="A206" s="5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2.75">
      <c r="A207" s="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2.75">
      <c r="A208" s="5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12.75">
      <c r="A209" s="5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12.75">
      <c r="A210" s="5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12.75">
      <c r="A211" s="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5"/>
      <c r="M211" s="5"/>
      <c r="N211" s="5"/>
      <c r="O211" s="5"/>
      <c r="P211" s="5"/>
      <c r="Q211" s="5"/>
      <c r="R211" s="5"/>
      <c r="S211" s="5"/>
      <c r="T211" s="5"/>
    </row>
    <row r="212" spans="2:11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2:11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2:11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2:11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2:11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2:11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2:11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2:11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2:11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2:11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2:11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2:11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2:11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2:11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2:11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2:11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2:11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2:11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2:11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2:11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2:11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2:11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2:11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2:11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2:11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2:11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2:11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2:11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2:11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2:11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2:11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2:11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2:11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2:11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2:11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2:11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2:11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2:11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2:11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2:11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2:11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2:11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2:11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2:11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2:11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2:11" ht="12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2:11" ht="12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2:11" ht="12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2:11" ht="12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2:11" ht="12.75">
      <c r="B262" s="30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2:11" ht="12.75">
      <c r="B263" s="30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2:11" ht="12.75">
      <c r="B264" s="30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2:11" ht="12.75">
      <c r="B265" s="30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2:11" ht="12.75">
      <c r="B266" s="30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2:11" ht="12.75">
      <c r="B267" s="30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2:11" ht="12.75">
      <c r="B268" s="30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2:11" ht="12.75">
      <c r="B269" s="30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2:11" ht="12.75">
      <c r="B270" s="30"/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2:11" ht="12.75">
      <c r="B271" s="30"/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2:11" ht="12.75">
      <c r="B272" s="30"/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2:11" ht="12.75">
      <c r="B273" s="30"/>
      <c r="C273" s="30"/>
      <c r="D273" s="30"/>
      <c r="E273" s="30"/>
      <c r="F273" s="30"/>
      <c r="G273" s="30"/>
      <c r="H273" s="30"/>
      <c r="I273" s="30"/>
      <c r="J273" s="30"/>
      <c r="K273" s="30"/>
    </row>
  </sheetData>
  <mergeCells count="28">
    <mergeCell ref="B45:J45"/>
    <mergeCell ref="B17:K17"/>
    <mergeCell ref="B40:J40"/>
    <mergeCell ref="B41:J41"/>
    <mergeCell ref="B43:J43"/>
    <mergeCell ref="B44:J44"/>
    <mergeCell ref="B35:J35"/>
    <mergeCell ref="B36:J36"/>
    <mergeCell ref="B37:J37"/>
    <mergeCell ref="B39:J39"/>
    <mergeCell ref="B29:J29"/>
    <mergeCell ref="B31:J31"/>
    <mergeCell ref="B32:J32"/>
    <mergeCell ref="B33:J33"/>
    <mergeCell ref="B24:J24"/>
    <mergeCell ref="B25:J25"/>
    <mergeCell ref="B27:J27"/>
    <mergeCell ref="B28:J28"/>
    <mergeCell ref="B19:J19"/>
    <mergeCell ref="B20:J20"/>
    <mergeCell ref="B21:J21"/>
    <mergeCell ref="B23:J23"/>
    <mergeCell ref="A6:E6"/>
    <mergeCell ref="J11:L11"/>
    <mergeCell ref="A1:P1"/>
    <mergeCell ref="A2:P2"/>
    <mergeCell ref="A3:P3"/>
    <mergeCell ref="A4:P4"/>
  </mergeCells>
  <printOptions/>
  <pageMargins left="0.75" right="0.75" top="1" bottom="1" header="0" footer="0"/>
  <pageSetup horizontalDpi="600" verticalDpi="600" orientation="landscape" paperSize="124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61"/>
  <sheetViews>
    <sheetView workbookViewId="0" topLeftCell="A1">
      <selection activeCell="V26" sqref="V26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3" width="13.57421875" style="0" customWidth="1"/>
    <col min="14" max="14" width="16.421875" style="0" customWidth="1"/>
    <col min="15" max="15" width="14.8515625" style="0" customWidth="1"/>
    <col min="16" max="19" width="12.00390625" style="0" customWidth="1"/>
    <col min="20" max="20" width="16.421875" style="0" customWidth="1"/>
    <col min="21" max="26" width="12.00390625" style="0" customWidth="1"/>
    <col min="27" max="16384" width="2.7109375" style="0" customWidth="1"/>
  </cols>
  <sheetData>
    <row r="1" spans="1:16" s="3" customFormat="1" ht="12.7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s="3" customFormat="1" ht="12.75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s="3" customFormat="1" ht="12.75" customHeight="1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s="3" customFormat="1" ht="12.75" customHeight="1">
      <c r="A4" s="118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="3" customFormat="1" ht="12"/>
    <row r="6" spans="1:20" s="3" customFormat="1" ht="12.75" customHeight="1">
      <c r="A6" s="119" t="s">
        <v>4</v>
      </c>
      <c r="B6" s="120"/>
      <c r="C6" s="120"/>
      <c r="D6" s="120"/>
      <c r="E6" s="121"/>
      <c r="F6" s="18"/>
      <c r="G6" s="19"/>
      <c r="H6" s="19"/>
      <c r="I6" s="20"/>
      <c r="J6" s="57" t="s">
        <v>195</v>
      </c>
      <c r="K6" s="21"/>
      <c r="L6" s="21"/>
      <c r="M6" s="20"/>
      <c r="N6" s="20"/>
      <c r="O6" s="20"/>
      <c r="P6" s="20"/>
      <c r="Q6" s="20"/>
      <c r="R6" s="20"/>
      <c r="S6" s="20"/>
      <c r="T6" s="20"/>
    </row>
    <row r="7" spans="1:20" s="3" customFormat="1" ht="1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s="3" customFormat="1" ht="12">
      <c r="A8" s="20" t="s">
        <v>73</v>
      </c>
      <c r="B8" s="58" t="s">
        <v>5</v>
      </c>
      <c r="C8" s="59"/>
      <c r="D8" s="59"/>
      <c r="E8" s="59"/>
      <c r="F8" s="59"/>
      <c r="G8" s="59"/>
      <c r="H8" s="59"/>
      <c r="I8" s="59"/>
      <c r="J8" s="59" t="s">
        <v>175</v>
      </c>
      <c r="K8" s="59"/>
      <c r="L8" s="59"/>
      <c r="M8" s="59"/>
      <c r="N8" s="59"/>
      <c r="O8" s="59"/>
      <c r="P8" s="59"/>
      <c r="Q8" s="60"/>
      <c r="R8" s="20"/>
      <c r="S8" s="20"/>
      <c r="T8" s="20"/>
    </row>
    <row r="9" spans="1:20" s="23" customFormat="1" ht="12">
      <c r="A9" s="22"/>
      <c r="B9" s="61" t="s">
        <v>124</v>
      </c>
      <c r="C9" s="62"/>
      <c r="D9" s="62"/>
      <c r="E9" s="62"/>
      <c r="F9" s="62"/>
      <c r="G9" s="62"/>
      <c r="H9" s="62"/>
      <c r="I9" s="62"/>
      <c r="J9" s="62" t="s">
        <v>136</v>
      </c>
      <c r="K9" s="62"/>
      <c r="L9" s="62"/>
      <c r="M9" s="62"/>
      <c r="N9" s="62"/>
      <c r="O9" s="62"/>
      <c r="P9" s="62"/>
      <c r="Q9" s="63"/>
      <c r="R9" s="22"/>
      <c r="S9" s="22"/>
      <c r="T9" s="22"/>
    </row>
    <row r="10" spans="1:20" s="3" customFormat="1" ht="12">
      <c r="A10" s="20"/>
      <c r="B10" s="64" t="s">
        <v>6</v>
      </c>
      <c r="C10" s="65"/>
      <c r="D10" s="65"/>
      <c r="E10" s="65"/>
      <c r="F10" s="65"/>
      <c r="G10" s="65"/>
      <c r="H10" s="65"/>
      <c r="I10" s="65"/>
      <c r="J10" s="65" t="s">
        <v>196</v>
      </c>
      <c r="K10" s="65"/>
      <c r="L10" s="65"/>
      <c r="M10" s="65"/>
      <c r="N10" s="65"/>
      <c r="O10" s="65"/>
      <c r="P10" s="65"/>
      <c r="Q10" s="66"/>
      <c r="R10" s="20"/>
      <c r="S10" s="20"/>
      <c r="T10" s="20"/>
    </row>
    <row r="11" spans="1:20" s="3" customFormat="1" ht="12">
      <c r="A11" s="20"/>
      <c r="B11" s="64" t="s">
        <v>126</v>
      </c>
      <c r="C11" s="65"/>
      <c r="D11" s="65"/>
      <c r="E11" s="65"/>
      <c r="F11" s="65"/>
      <c r="G11" s="65"/>
      <c r="H11" s="65"/>
      <c r="I11" s="65"/>
      <c r="J11" s="109" t="s">
        <v>127</v>
      </c>
      <c r="K11" s="109"/>
      <c r="L11" s="109"/>
      <c r="M11" s="65"/>
      <c r="N11" s="65"/>
      <c r="O11" s="65"/>
      <c r="P11" s="65"/>
      <c r="Q11" s="66"/>
      <c r="R11" s="20"/>
      <c r="S11" s="20"/>
      <c r="T11" s="20"/>
    </row>
    <row r="12" spans="1:20" s="3" customFormat="1" ht="12">
      <c r="A12" s="20"/>
      <c r="B12" s="64" t="s">
        <v>7</v>
      </c>
      <c r="C12" s="65"/>
      <c r="D12" s="65"/>
      <c r="E12" s="65"/>
      <c r="F12" s="65"/>
      <c r="G12" s="65"/>
      <c r="H12" s="65"/>
      <c r="I12" s="65"/>
      <c r="J12" s="65" t="s">
        <v>176</v>
      </c>
      <c r="K12" s="65"/>
      <c r="L12" s="65"/>
      <c r="M12" s="65"/>
      <c r="N12" s="65"/>
      <c r="O12" s="65"/>
      <c r="P12" s="65"/>
      <c r="Q12" s="66"/>
      <c r="R12" s="20"/>
      <c r="S12" s="20"/>
      <c r="T12" s="20"/>
    </row>
    <row r="13" spans="1:20" s="3" customFormat="1" ht="12">
      <c r="A13" s="20"/>
      <c r="B13" s="67" t="s">
        <v>8</v>
      </c>
      <c r="C13" s="68"/>
      <c r="D13" s="68"/>
      <c r="E13" s="68"/>
      <c r="F13" s="68"/>
      <c r="G13" s="68"/>
      <c r="H13" s="68"/>
      <c r="I13" s="68"/>
      <c r="J13" s="68" t="s">
        <v>129</v>
      </c>
      <c r="K13" s="68"/>
      <c r="L13" s="68"/>
      <c r="M13" s="68"/>
      <c r="N13" s="68"/>
      <c r="O13" s="68"/>
      <c r="P13" s="68"/>
      <c r="Q13" s="69"/>
      <c r="R13" s="20"/>
      <c r="S13" s="20"/>
      <c r="T13" s="20"/>
    </row>
    <row r="14" spans="1:20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24"/>
    </row>
    <row r="15" spans="1:20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7" ht="36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6" t="s">
        <v>200</v>
      </c>
      <c r="M16" s="105" t="s">
        <v>201</v>
      </c>
      <c r="N16" s="105" t="s">
        <v>220</v>
      </c>
      <c r="O16" s="105" t="s">
        <v>221</v>
      </c>
      <c r="P16" s="105" t="s">
        <v>222</v>
      </c>
      <c r="Q16" s="105" t="s">
        <v>223</v>
      </c>
      <c r="R16" s="105" t="s">
        <v>224</v>
      </c>
      <c r="S16" s="105" t="s">
        <v>225</v>
      </c>
      <c r="T16" s="105" t="s">
        <v>226</v>
      </c>
      <c r="U16" s="105" t="s">
        <v>227</v>
      </c>
      <c r="V16" s="105" t="s">
        <v>228</v>
      </c>
      <c r="W16" s="105" t="s">
        <v>229</v>
      </c>
      <c r="X16" s="105" t="s">
        <v>219</v>
      </c>
      <c r="Y16" s="105" t="s">
        <v>218</v>
      </c>
      <c r="Z16" s="105" t="s">
        <v>216</v>
      </c>
      <c r="AA16" s="12"/>
    </row>
    <row r="17" spans="2:27" ht="12.75" customHeight="1">
      <c r="B17" s="115" t="s">
        <v>9</v>
      </c>
      <c r="C17" s="116"/>
      <c r="D17" s="116"/>
      <c r="E17" s="116"/>
      <c r="F17" s="116"/>
      <c r="G17" s="116"/>
      <c r="H17" s="116"/>
      <c r="I17" s="116"/>
      <c r="J17" s="116"/>
      <c r="K17" s="117"/>
      <c r="L17" s="106" t="s">
        <v>202</v>
      </c>
      <c r="M17" s="107" t="s">
        <v>203</v>
      </c>
      <c r="N17" s="107" t="s">
        <v>204</v>
      </c>
      <c r="O17" s="107" t="s">
        <v>205</v>
      </c>
      <c r="P17" s="107" t="s">
        <v>206</v>
      </c>
      <c r="Q17" s="107" t="s">
        <v>207</v>
      </c>
      <c r="R17" s="107" t="s">
        <v>208</v>
      </c>
      <c r="S17" s="107" t="s">
        <v>209</v>
      </c>
      <c r="T17" s="107" t="s">
        <v>210</v>
      </c>
      <c r="U17" s="107" t="s">
        <v>211</v>
      </c>
      <c r="V17" s="107" t="s">
        <v>212</v>
      </c>
      <c r="W17" s="107" t="s">
        <v>213</v>
      </c>
      <c r="X17" s="107" t="s">
        <v>214</v>
      </c>
      <c r="Y17" s="107" t="s">
        <v>215</v>
      </c>
      <c r="Z17" s="107" t="s">
        <v>217</v>
      </c>
      <c r="AA17" s="12"/>
    </row>
    <row r="18" spans="1:27" ht="12.75" customHeight="1">
      <c r="A18" s="5"/>
      <c r="B18" s="28"/>
      <c r="C18" s="12"/>
      <c r="D18" s="12"/>
      <c r="E18" s="12"/>
      <c r="F18" s="12"/>
      <c r="G18" s="12"/>
      <c r="H18" s="12"/>
      <c r="I18" s="12"/>
      <c r="J18" s="12"/>
      <c r="K18" s="12"/>
      <c r="L18" s="29"/>
      <c r="M18" s="29"/>
      <c r="N18" s="29"/>
      <c r="O18" s="29"/>
      <c r="P18" s="29"/>
      <c r="Q18" s="29"/>
      <c r="R18" s="29"/>
      <c r="S18" s="29"/>
      <c r="T18" s="36"/>
      <c r="U18" s="31"/>
      <c r="V18" s="31"/>
      <c r="W18" s="31"/>
      <c r="X18" s="31"/>
      <c r="Y18" s="31"/>
      <c r="Z18" s="31"/>
      <c r="AA18" s="12"/>
    </row>
    <row r="19" spans="1:27" ht="12.75" customHeight="1">
      <c r="A19" s="5"/>
      <c r="B19" s="110" t="s">
        <v>177</v>
      </c>
      <c r="C19" s="110"/>
      <c r="D19" s="110"/>
      <c r="E19" s="110"/>
      <c r="F19" s="110"/>
      <c r="G19" s="110"/>
      <c r="H19" s="110"/>
      <c r="I19" s="110"/>
      <c r="J19" s="111"/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0"/>
      <c r="AA19" s="12"/>
    </row>
    <row r="20" spans="1:27" s="7" customFormat="1" ht="12.75">
      <c r="A20" s="6"/>
      <c r="B20" s="112" t="s">
        <v>139</v>
      </c>
      <c r="C20" s="112"/>
      <c r="D20" s="112"/>
      <c r="E20" s="112"/>
      <c r="F20" s="112"/>
      <c r="G20" s="112"/>
      <c r="H20" s="112"/>
      <c r="I20" s="112"/>
      <c r="J20" s="112"/>
      <c r="K20" s="41" t="s">
        <v>178</v>
      </c>
      <c r="L20" s="42">
        <v>2</v>
      </c>
      <c r="M20" s="42">
        <v>8</v>
      </c>
      <c r="N20" s="42">
        <v>7</v>
      </c>
      <c r="O20" s="42">
        <v>54</v>
      </c>
      <c r="P20" s="42">
        <v>20</v>
      </c>
      <c r="Q20" s="42">
        <v>15</v>
      </c>
      <c r="R20" s="42">
        <v>1</v>
      </c>
      <c r="S20" s="42">
        <v>97</v>
      </c>
      <c r="T20" s="103">
        <v>23</v>
      </c>
      <c r="U20" s="103">
        <v>4</v>
      </c>
      <c r="V20" s="103">
        <v>10</v>
      </c>
      <c r="W20" s="103">
        <v>3</v>
      </c>
      <c r="X20" s="103">
        <v>1</v>
      </c>
      <c r="Y20" s="103">
        <v>7</v>
      </c>
      <c r="Z20" s="42">
        <f>SUM(L20:Y20)</f>
        <v>252</v>
      </c>
      <c r="AA20" s="34"/>
    </row>
    <row r="21" spans="1:27" s="7" customFormat="1" ht="12.75">
      <c r="A21" s="6"/>
      <c r="B21" s="112" t="s">
        <v>179</v>
      </c>
      <c r="C21" s="112"/>
      <c r="D21" s="112"/>
      <c r="E21" s="112"/>
      <c r="F21" s="112"/>
      <c r="G21" s="112"/>
      <c r="H21" s="112"/>
      <c r="I21" s="112"/>
      <c r="J21" s="112"/>
      <c r="K21" s="41" t="s">
        <v>180</v>
      </c>
      <c r="L21" s="42">
        <v>22</v>
      </c>
      <c r="M21" s="42">
        <v>56</v>
      </c>
      <c r="N21" s="42">
        <v>26</v>
      </c>
      <c r="O21" s="42">
        <v>198</v>
      </c>
      <c r="P21" s="42">
        <v>115</v>
      </c>
      <c r="Q21" s="42">
        <v>86</v>
      </c>
      <c r="R21" s="42">
        <v>22</v>
      </c>
      <c r="S21" s="42">
        <v>1365</v>
      </c>
      <c r="T21" s="103">
        <v>203</v>
      </c>
      <c r="U21" s="103">
        <v>24</v>
      </c>
      <c r="V21" s="103">
        <v>111</v>
      </c>
      <c r="W21" s="103">
        <v>13</v>
      </c>
      <c r="X21" s="103">
        <v>5</v>
      </c>
      <c r="Y21" s="103">
        <v>43</v>
      </c>
      <c r="Z21" s="42">
        <f>SUM(L21:Y21)</f>
        <v>2289</v>
      </c>
      <c r="AA21" s="34"/>
    </row>
    <row r="22" spans="1:27" s="7" customFormat="1" ht="12.75">
      <c r="A22" s="6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45"/>
      <c r="N22" s="45"/>
      <c r="O22" s="45"/>
      <c r="P22" s="45"/>
      <c r="Q22" s="45"/>
      <c r="R22" s="45"/>
      <c r="S22" s="45"/>
      <c r="T22" s="100"/>
      <c r="U22" s="100"/>
      <c r="V22" s="100"/>
      <c r="W22" s="100"/>
      <c r="X22" s="100"/>
      <c r="Y22" s="100"/>
      <c r="Z22" s="46"/>
      <c r="AA22" s="34"/>
    </row>
    <row r="23" spans="1:27" s="7" customFormat="1" ht="12.75">
      <c r="A23" s="6"/>
      <c r="B23" s="110" t="s">
        <v>181</v>
      </c>
      <c r="C23" s="110"/>
      <c r="D23" s="110"/>
      <c r="E23" s="110"/>
      <c r="F23" s="110"/>
      <c r="G23" s="110"/>
      <c r="H23" s="110"/>
      <c r="I23" s="110"/>
      <c r="J23" s="111"/>
      <c r="K23" s="38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8"/>
      <c r="AA23" s="34"/>
    </row>
    <row r="24" spans="1:27" s="7" customFormat="1" ht="12.75">
      <c r="A24" s="6"/>
      <c r="B24" s="112" t="s">
        <v>139</v>
      </c>
      <c r="C24" s="112"/>
      <c r="D24" s="112"/>
      <c r="E24" s="112"/>
      <c r="F24" s="112"/>
      <c r="G24" s="112"/>
      <c r="H24" s="112"/>
      <c r="I24" s="112"/>
      <c r="J24" s="112"/>
      <c r="K24" s="41" t="s">
        <v>182</v>
      </c>
      <c r="L24" s="42">
        <v>5</v>
      </c>
      <c r="M24" s="42">
        <v>4</v>
      </c>
      <c r="N24" s="42">
        <v>0</v>
      </c>
      <c r="O24" s="42">
        <v>8</v>
      </c>
      <c r="P24" s="42">
        <v>0</v>
      </c>
      <c r="Q24" s="42">
        <v>6</v>
      </c>
      <c r="R24" s="42">
        <v>0</v>
      </c>
      <c r="S24" s="42">
        <v>3</v>
      </c>
      <c r="T24" s="103">
        <v>3</v>
      </c>
      <c r="U24" s="103">
        <v>1</v>
      </c>
      <c r="V24" s="103">
        <v>0</v>
      </c>
      <c r="W24" s="103">
        <v>5</v>
      </c>
      <c r="X24" s="103">
        <v>1</v>
      </c>
      <c r="Y24" s="103">
        <v>1</v>
      </c>
      <c r="Z24" s="42">
        <f>SUM(L24:Y24)</f>
        <v>37</v>
      </c>
      <c r="AA24" s="34"/>
    </row>
    <row r="25" spans="1:27" s="7" customFormat="1" ht="12.75">
      <c r="A25" s="6"/>
      <c r="B25" s="112" t="s">
        <v>183</v>
      </c>
      <c r="C25" s="112"/>
      <c r="D25" s="112"/>
      <c r="E25" s="112"/>
      <c r="F25" s="112"/>
      <c r="G25" s="112"/>
      <c r="H25" s="112"/>
      <c r="I25" s="112"/>
      <c r="J25" s="112"/>
      <c r="K25" s="41" t="s">
        <v>184</v>
      </c>
      <c r="L25" s="42">
        <v>9</v>
      </c>
      <c r="M25" s="42">
        <v>8</v>
      </c>
      <c r="N25" s="42">
        <v>0</v>
      </c>
      <c r="O25" s="42">
        <v>19</v>
      </c>
      <c r="P25" s="42">
        <v>0</v>
      </c>
      <c r="Q25" s="42">
        <v>12</v>
      </c>
      <c r="R25" s="42">
        <v>0</v>
      </c>
      <c r="S25" s="42">
        <v>5</v>
      </c>
      <c r="T25" s="103">
        <v>13</v>
      </c>
      <c r="U25" s="103">
        <v>7</v>
      </c>
      <c r="V25" s="103">
        <v>0</v>
      </c>
      <c r="W25" s="103">
        <v>5</v>
      </c>
      <c r="X25" s="103">
        <v>3</v>
      </c>
      <c r="Y25" s="103">
        <v>5</v>
      </c>
      <c r="Z25" s="42">
        <f>SUM(L25:Y25)</f>
        <v>86</v>
      </c>
      <c r="AA25" s="34"/>
    </row>
    <row r="26" spans="1:27" ht="12.75">
      <c r="A26" s="5"/>
      <c r="B26" s="43"/>
      <c r="C26" s="49"/>
      <c r="D26" s="49"/>
      <c r="E26" s="49"/>
      <c r="F26" s="49"/>
      <c r="G26" s="49"/>
      <c r="H26" s="49"/>
      <c r="I26" s="49"/>
      <c r="J26" s="49"/>
      <c r="K26" s="49"/>
      <c r="L26" s="45"/>
      <c r="M26" s="45"/>
      <c r="N26" s="45"/>
      <c r="O26" s="45"/>
      <c r="P26" s="45"/>
      <c r="Q26" s="45"/>
      <c r="R26" s="45"/>
      <c r="S26" s="45"/>
      <c r="T26" s="100"/>
      <c r="U26" s="100"/>
      <c r="V26" s="100"/>
      <c r="W26" s="100"/>
      <c r="X26" s="100"/>
      <c r="Y26" s="100"/>
      <c r="Z26" s="46"/>
      <c r="AA26" s="35"/>
    </row>
    <row r="27" spans="1:27" ht="12.75">
      <c r="A27" s="5"/>
      <c r="B27" s="110" t="s">
        <v>185</v>
      </c>
      <c r="C27" s="110"/>
      <c r="D27" s="110"/>
      <c r="E27" s="110"/>
      <c r="F27" s="110"/>
      <c r="G27" s="110"/>
      <c r="H27" s="110"/>
      <c r="I27" s="110"/>
      <c r="J27" s="111"/>
      <c r="K27" s="38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8"/>
      <c r="AA27" s="35"/>
    </row>
    <row r="28" spans="1:27" ht="12.75">
      <c r="A28" s="5"/>
      <c r="B28" s="112" t="s">
        <v>139</v>
      </c>
      <c r="C28" s="112"/>
      <c r="D28" s="112"/>
      <c r="E28" s="112"/>
      <c r="F28" s="112"/>
      <c r="G28" s="112"/>
      <c r="H28" s="112"/>
      <c r="I28" s="112"/>
      <c r="J28" s="112"/>
      <c r="K28" s="41" t="s">
        <v>186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1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f>SUM(L28:Y28)</f>
        <v>1</v>
      </c>
      <c r="AA28" s="35"/>
    </row>
    <row r="29" spans="1:27" ht="12.75">
      <c r="A29" s="5"/>
      <c r="B29" s="112" t="s">
        <v>187</v>
      </c>
      <c r="C29" s="112"/>
      <c r="D29" s="112"/>
      <c r="E29" s="112"/>
      <c r="F29" s="112"/>
      <c r="G29" s="112"/>
      <c r="H29" s="112"/>
      <c r="I29" s="112"/>
      <c r="J29" s="112"/>
      <c r="K29" s="41" t="s">
        <v>188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1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f>SUM(L29:Y29)</f>
        <v>1</v>
      </c>
      <c r="AA29" s="35"/>
    </row>
    <row r="30" spans="1:27" ht="12.75">
      <c r="A30" s="5"/>
      <c r="B30" s="128"/>
      <c r="C30" s="129"/>
      <c r="D30" s="129"/>
      <c r="E30" s="129"/>
      <c r="F30" s="129"/>
      <c r="G30" s="129"/>
      <c r="H30" s="129"/>
      <c r="I30" s="129"/>
      <c r="J30" s="129"/>
      <c r="K30" s="87"/>
      <c r="L30" s="88"/>
      <c r="M30" s="88"/>
      <c r="N30" s="89"/>
      <c r="O30" s="88"/>
      <c r="P30" s="88"/>
      <c r="Q30" s="88"/>
      <c r="R30" s="88"/>
      <c r="S30" s="88"/>
      <c r="T30" s="89"/>
      <c r="U30" s="89"/>
      <c r="V30" s="89"/>
      <c r="W30" s="89"/>
      <c r="X30" s="89"/>
      <c r="Y30" s="89"/>
      <c r="Z30" s="90"/>
      <c r="AA30" s="12"/>
    </row>
    <row r="31" spans="1:27" ht="13.5" customHeight="1">
      <c r="A31" s="5"/>
      <c r="B31" s="114" t="s">
        <v>136</v>
      </c>
      <c r="C31" s="114"/>
      <c r="D31" s="114"/>
      <c r="E31" s="114"/>
      <c r="F31" s="114"/>
      <c r="G31" s="114"/>
      <c r="H31" s="114"/>
      <c r="I31" s="114"/>
      <c r="J31" s="114"/>
      <c r="K31" s="52"/>
      <c r="L31" s="91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3"/>
      <c r="AA31" s="12"/>
    </row>
    <row r="32" spans="1:27" ht="12.75" customHeight="1">
      <c r="A32" s="5"/>
      <c r="B32" s="113" t="s">
        <v>189</v>
      </c>
      <c r="C32" s="113"/>
      <c r="D32" s="113"/>
      <c r="E32" s="113"/>
      <c r="F32" s="113"/>
      <c r="G32" s="113"/>
      <c r="H32" s="113"/>
      <c r="I32" s="113"/>
      <c r="J32" s="113"/>
      <c r="K32" s="41" t="s">
        <v>190</v>
      </c>
      <c r="L32" s="94">
        <f>L20+L24</f>
        <v>7</v>
      </c>
      <c r="M32" s="94">
        <f aca="true" t="shared" si="0" ref="M32:T32">M20+M24</f>
        <v>12</v>
      </c>
      <c r="N32" s="94">
        <f t="shared" si="0"/>
        <v>7</v>
      </c>
      <c r="O32" s="94">
        <f t="shared" si="0"/>
        <v>62</v>
      </c>
      <c r="P32" s="94">
        <f t="shared" si="0"/>
        <v>20</v>
      </c>
      <c r="Q32" s="94">
        <f t="shared" si="0"/>
        <v>21</v>
      </c>
      <c r="R32" s="94">
        <f t="shared" si="0"/>
        <v>1</v>
      </c>
      <c r="S32" s="94">
        <f t="shared" si="0"/>
        <v>100</v>
      </c>
      <c r="T32" s="104">
        <f t="shared" si="0"/>
        <v>26</v>
      </c>
      <c r="U32" s="104">
        <f aca="true" t="shared" si="1" ref="U32:Z33">U20+U24</f>
        <v>5</v>
      </c>
      <c r="V32" s="104">
        <f t="shared" si="1"/>
        <v>10</v>
      </c>
      <c r="W32" s="104">
        <f t="shared" si="1"/>
        <v>8</v>
      </c>
      <c r="X32" s="104">
        <f>X20+X24</f>
        <v>2</v>
      </c>
      <c r="Y32" s="104">
        <f t="shared" si="1"/>
        <v>8</v>
      </c>
      <c r="Z32" s="94">
        <f t="shared" si="1"/>
        <v>289</v>
      </c>
      <c r="AA32" s="12"/>
    </row>
    <row r="33" spans="1:27" ht="13.5" customHeight="1">
      <c r="A33" s="5"/>
      <c r="B33" s="113" t="s">
        <v>191</v>
      </c>
      <c r="C33" s="113"/>
      <c r="D33" s="113"/>
      <c r="E33" s="113"/>
      <c r="F33" s="113"/>
      <c r="G33" s="113"/>
      <c r="H33" s="113"/>
      <c r="I33" s="113"/>
      <c r="J33" s="113"/>
      <c r="K33" s="41" t="s">
        <v>192</v>
      </c>
      <c r="L33" s="94">
        <f>L21+L25</f>
        <v>31</v>
      </c>
      <c r="M33" s="94">
        <f aca="true" t="shared" si="2" ref="M33:T33">M21+M25</f>
        <v>64</v>
      </c>
      <c r="N33" s="94">
        <f t="shared" si="2"/>
        <v>26</v>
      </c>
      <c r="O33" s="94">
        <f t="shared" si="2"/>
        <v>217</v>
      </c>
      <c r="P33" s="94">
        <f t="shared" si="2"/>
        <v>115</v>
      </c>
      <c r="Q33" s="94">
        <f t="shared" si="2"/>
        <v>98</v>
      </c>
      <c r="R33" s="94">
        <f t="shared" si="2"/>
        <v>22</v>
      </c>
      <c r="S33" s="94">
        <f t="shared" si="2"/>
        <v>1370</v>
      </c>
      <c r="T33" s="104">
        <f t="shared" si="2"/>
        <v>216</v>
      </c>
      <c r="U33" s="104">
        <f t="shared" si="1"/>
        <v>31</v>
      </c>
      <c r="V33" s="104">
        <f t="shared" si="1"/>
        <v>111</v>
      </c>
      <c r="W33" s="104">
        <f t="shared" si="1"/>
        <v>18</v>
      </c>
      <c r="X33" s="104">
        <f>X21+X25</f>
        <v>8</v>
      </c>
      <c r="Y33" s="104">
        <f t="shared" si="1"/>
        <v>48</v>
      </c>
      <c r="Z33" s="94">
        <f t="shared" si="1"/>
        <v>2375</v>
      </c>
      <c r="AA33" s="12"/>
    </row>
    <row r="34" spans="21:27" ht="12.75">
      <c r="U34" s="12"/>
      <c r="V34" s="12"/>
      <c r="W34" s="12"/>
      <c r="X34" s="12"/>
      <c r="Y34" s="12"/>
      <c r="Z34" s="12"/>
      <c r="AA34" s="12"/>
    </row>
    <row r="35" spans="1:27" ht="12.75" customHeight="1">
      <c r="A35" s="5"/>
      <c r="B35" s="16" t="s">
        <v>193</v>
      </c>
      <c r="C35" s="12"/>
      <c r="D35" s="12"/>
      <c r="E35" s="12"/>
      <c r="F35" s="12"/>
      <c r="G35" s="12"/>
      <c r="H35" s="12"/>
      <c r="I35" s="12"/>
      <c r="J35" s="12"/>
      <c r="K35" s="12"/>
      <c r="L35" s="14"/>
      <c r="M35" s="14"/>
      <c r="N35" s="14"/>
      <c r="O35" s="14"/>
      <c r="P35" s="14"/>
      <c r="Q35" s="14"/>
      <c r="R35" s="14"/>
      <c r="S35" s="14"/>
      <c r="T35" s="14"/>
      <c r="U35" s="32"/>
      <c r="V35" s="32"/>
      <c r="W35" s="32"/>
      <c r="X35" s="32"/>
      <c r="Y35" s="32"/>
      <c r="Z35" s="32"/>
      <c r="AA35" s="12"/>
    </row>
    <row r="36" spans="1:27" ht="12.75" customHeight="1">
      <c r="A36" s="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4"/>
      <c r="M36" s="14"/>
      <c r="N36" s="14"/>
      <c r="O36" s="14"/>
      <c r="P36" s="14"/>
      <c r="Q36" s="14"/>
      <c r="R36" s="14"/>
      <c r="S36" s="14"/>
      <c r="T36" s="14"/>
      <c r="U36" s="32"/>
      <c r="V36" s="32"/>
      <c r="W36" s="32"/>
      <c r="X36" s="32"/>
      <c r="Y36" s="32"/>
      <c r="Z36" s="32"/>
      <c r="AA36" s="12"/>
    </row>
    <row r="37" spans="1:27" ht="12.75" customHeight="1">
      <c r="A37" s="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4"/>
      <c r="M37" s="14"/>
      <c r="N37" s="14"/>
      <c r="O37" s="14"/>
      <c r="P37" s="14"/>
      <c r="Q37" s="14"/>
      <c r="R37" s="14"/>
      <c r="S37" s="14"/>
      <c r="T37" s="14"/>
      <c r="U37" s="32"/>
      <c r="V37" s="32"/>
      <c r="W37" s="32"/>
      <c r="X37" s="32"/>
      <c r="Y37" s="32"/>
      <c r="Z37" s="32"/>
      <c r="AA37" s="12"/>
    </row>
    <row r="38" spans="1:26" ht="12.75">
      <c r="A38" s="5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4"/>
      <c r="M38" s="14"/>
      <c r="N38" s="14"/>
      <c r="O38" s="14"/>
      <c r="P38" s="14"/>
      <c r="Q38" s="14"/>
      <c r="R38" s="14"/>
      <c r="S38" s="14"/>
      <c r="T38" s="14"/>
      <c r="U38" s="15"/>
      <c r="V38" s="15"/>
      <c r="W38" s="15"/>
      <c r="X38" s="15"/>
      <c r="Y38" s="15"/>
      <c r="Z38" s="15"/>
    </row>
    <row r="39" spans="1:26" ht="12.75">
      <c r="A39" s="5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5"/>
      <c r="W39" s="15"/>
      <c r="X39" s="15"/>
      <c r="Y39" s="15"/>
      <c r="Z39" s="15"/>
    </row>
    <row r="40" spans="1:26" ht="12.75">
      <c r="A40" s="5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4"/>
      <c r="M40" s="14"/>
      <c r="N40" s="14"/>
      <c r="O40" s="14"/>
      <c r="P40" s="14"/>
      <c r="Q40" s="14"/>
      <c r="R40" s="14"/>
      <c r="S40" s="14"/>
      <c r="T40" s="14"/>
      <c r="U40" s="15"/>
      <c r="V40" s="15"/>
      <c r="W40" s="15"/>
      <c r="X40" s="15"/>
      <c r="Y40" s="15"/>
      <c r="Z40" s="15"/>
    </row>
    <row r="41" spans="1:26" ht="12.75">
      <c r="A41" s="5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4"/>
      <c r="M41" s="14"/>
      <c r="N41" s="14"/>
      <c r="O41" s="14"/>
      <c r="P41" s="14"/>
      <c r="Q41" s="14"/>
      <c r="R41" s="14"/>
      <c r="S41" s="14"/>
      <c r="T41" s="14"/>
      <c r="U41" s="15"/>
      <c r="V41" s="15"/>
      <c r="W41" s="15"/>
      <c r="X41" s="15"/>
      <c r="Y41" s="15"/>
      <c r="Z41" s="15"/>
    </row>
    <row r="42" spans="1:26" ht="12.75">
      <c r="A42" s="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4"/>
      <c r="M42" s="14"/>
      <c r="N42" s="14"/>
      <c r="O42" s="14"/>
      <c r="P42" s="14"/>
      <c r="Q42" s="14"/>
      <c r="R42" s="14"/>
      <c r="S42" s="14"/>
      <c r="T42" s="14"/>
      <c r="U42" s="15"/>
      <c r="V42" s="15"/>
      <c r="W42" s="15"/>
      <c r="X42" s="15"/>
      <c r="Y42" s="15"/>
      <c r="Z42" s="15"/>
    </row>
    <row r="43" spans="1:26" ht="12.75">
      <c r="A43" s="5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4"/>
      <c r="M43" s="14"/>
      <c r="N43" s="14"/>
      <c r="O43" s="14"/>
      <c r="P43" s="14"/>
      <c r="Q43" s="14"/>
      <c r="R43" s="14"/>
      <c r="S43" s="14"/>
      <c r="T43" s="14"/>
      <c r="U43" s="15"/>
      <c r="V43" s="15"/>
      <c r="W43" s="15"/>
      <c r="X43" s="15"/>
      <c r="Y43" s="15"/>
      <c r="Z43" s="15"/>
    </row>
    <row r="44" spans="1:26" ht="12.75">
      <c r="A44" s="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4"/>
      <c r="M44" s="14"/>
      <c r="N44" s="14"/>
      <c r="O44" s="14"/>
      <c r="P44" s="14"/>
      <c r="Q44" s="14"/>
      <c r="R44" s="14"/>
      <c r="S44" s="14"/>
      <c r="T44" s="14"/>
      <c r="U44" s="15"/>
      <c r="V44" s="15"/>
      <c r="W44" s="15"/>
      <c r="X44" s="15"/>
      <c r="Y44" s="15"/>
      <c r="Z44" s="15"/>
    </row>
    <row r="45" spans="1:26" ht="12.75">
      <c r="A45" s="5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4"/>
      <c r="M45" s="14"/>
      <c r="N45" s="14"/>
      <c r="O45" s="14"/>
      <c r="P45" s="14"/>
      <c r="Q45" s="14"/>
      <c r="R45" s="14"/>
      <c r="S45" s="14"/>
      <c r="T45" s="14"/>
      <c r="U45" s="15"/>
      <c r="V45" s="15"/>
      <c r="W45" s="15"/>
      <c r="X45" s="15"/>
      <c r="Y45" s="15"/>
      <c r="Z45" s="15"/>
    </row>
    <row r="46" spans="1:26" ht="12.75">
      <c r="A46" s="5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4"/>
      <c r="M46" s="14"/>
      <c r="N46" s="14"/>
      <c r="O46" s="14"/>
      <c r="P46" s="14"/>
      <c r="Q46" s="14"/>
      <c r="R46" s="14"/>
      <c r="S46" s="14"/>
      <c r="T46" s="14"/>
      <c r="U46" s="15"/>
      <c r="V46" s="15"/>
      <c r="W46" s="15"/>
      <c r="X46" s="15"/>
      <c r="Y46" s="15"/>
      <c r="Z46" s="15"/>
    </row>
    <row r="47" spans="1:26" ht="12.75">
      <c r="A47" s="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4"/>
      <c r="M47" s="14"/>
      <c r="N47" s="14"/>
      <c r="O47" s="14"/>
      <c r="P47" s="14"/>
      <c r="Q47" s="14"/>
      <c r="R47" s="14"/>
      <c r="S47" s="14"/>
      <c r="T47" s="14"/>
      <c r="U47" s="15"/>
      <c r="V47" s="15"/>
      <c r="W47" s="15"/>
      <c r="X47" s="15"/>
      <c r="Y47" s="15"/>
      <c r="Z47" s="15"/>
    </row>
    <row r="48" spans="1:26" ht="12.75">
      <c r="A48" s="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4"/>
      <c r="M48" s="14"/>
      <c r="N48" s="14"/>
      <c r="O48" s="14"/>
      <c r="P48" s="14"/>
      <c r="Q48" s="14"/>
      <c r="R48" s="14"/>
      <c r="S48" s="14"/>
      <c r="T48" s="14"/>
      <c r="U48" s="15"/>
      <c r="V48" s="15"/>
      <c r="W48" s="15"/>
      <c r="X48" s="15"/>
      <c r="Y48" s="15"/>
      <c r="Z48" s="15"/>
    </row>
    <row r="49" spans="1:26" ht="12.75">
      <c r="A49" s="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4"/>
      <c r="M49" s="14"/>
      <c r="N49" s="14"/>
      <c r="O49" s="14"/>
      <c r="P49" s="14"/>
      <c r="Q49" s="14"/>
      <c r="R49" s="14"/>
      <c r="S49" s="14"/>
      <c r="T49" s="14"/>
      <c r="U49" s="15"/>
      <c r="V49" s="15"/>
      <c r="W49" s="15"/>
      <c r="X49" s="15"/>
      <c r="Y49" s="15"/>
      <c r="Z49" s="15"/>
    </row>
    <row r="50" spans="1:26" ht="12.75">
      <c r="A50" s="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4"/>
      <c r="M50" s="14"/>
      <c r="N50" s="14"/>
      <c r="O50" s="14"/>
      <c r="P50" s="14"/>
      <c r="Q50" s="14"/>
      <c r="R50" s="14"/>
      <c r="S50" s="14"/>
      <c r="T50" s="14"/>
      <c r="U50" s="15"/>
      <c r="V50" s="15"/>
      <c r="W50" s="15"/>
      <c r="X50" s="15"/>
      <c r="Y50" s="15"/>
      <c r="Z50" s="15"/>
    </row>
    <row r="51" spans="1:26" ht="12.75">
      <c r="A51" s="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4"/>
      <c r="M51" s="14"/>
      <c r="N51" s="14"/>
      <c r="O51" s="14"/>
      <c r="P51" s="14"/>
      <c r="Q51" s="14"/>
      <c r="R51" s="14"/>
      <c r="S51" s="14"/>
      <c r="T51" s="14"/>
      <c r="U51" s="15"/>
      <c r="V51" s="15"/>
      <c r="W51" s="15"/>
      <c r="X51" s="15"/>
      <c r="Y51" s="15"/>
      <c r="Z51" s="15"/>
    </row>
    <row r="52" spans="1:26" ht="12.75">
      <c r="A52" s="5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4"/>
      <c r="M52" s="14"/>
      <c r="N52" s="14"/>
      <c r="O52" s="14"/>
      <c r="P52" s="14"/>
      <c r="Q52" s="14"/>
      <c r="R52" s="14"/>
      <c r="S52" s="14"/>
      <c r="T52" s="14"/>
      <c r="U52" s="15"/>
      <c r="V52" s="15"/>
      <c r="W52" s="15"/>
      <c r="X52" s="15"/>
      <c r="Y52" s="15"/>
      <c r="Z52" s="15"/>
    </row>
    <row r="53" spans="1:26" ht="12.75">
      <c r="A53" s="5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4"/>
      <c r="M53" s="14"/>
      <c r="N53" s="14"/>
      <c r="O53" s="14"/>
      <c r="P53" s="14"/>
      <c r="Q53" s="14"/>
      <c r="R53" s="14"/>
      <c r="S53" s="14"/>
      <c r="T53" s="14"/>
      <c r="U53" s="15"/>
      <c r="V53" s="15"/>
      <c r="W53" s="15"/>
      <c r="X53" s="15"/>
      <c r="Y53" s="15"/>
      <c r="Z53" s="15"/>
    </row>
    <row r="54" spans="1:26" ht="12.75">
      <c r="A54" s="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4"/>
      <c r="M54" s="14"/>
      <c r="N54" s="14"/>
      <c r="O54" s="14"/>
      <c r="P54" s="14"/>
      <c r="Q54" s="14"/>
      <c r="R54" s="14"/>
      <c r="S54" s="14"/>
      <c r="T54" s="14"/>
      <c r="U54" s="15"/>
      <c r="V54" s="15"/>
      <c r="W54" s="15"/>
      <c r="X54" s="15"/>
      <c r="Y54" s="15"/>
      <c r="Z54" s="15"/>
    </row>
    <row r="55" spans="1:20" ht="12.75">
      <c r="A55" s="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5"/>
      <c r="M55" s="5"/>
      <c r="N55" s="5"/>
      <c r="O55" s="5"/>
      <c r="P55" s="5"/>
      <c r="Q55" s="5"/>
      <c r="R55" s="5"/>
      <c r="S55" s="5"/>
      <c r="T55" s="5"/>
    </row>
    <row r="56" spans="1:20" ht="12.75">
      <c r="A56" s="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5"/>
      <c r="M56" s="5"/>
      <c r="N56" s="5"/>
      <c r="O56" s="5"/>
      <c r="P56" s="5"/>
      <c r="Q56" s="5"/>
      <c r="R56" s="5"/>
      <c r="S56" s="5"/>
      <c r="T56" s="5"/>
    </row>
    <row r="57" spans="1:20" ht="12.75">
      <c r="A57" s="5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5"/>
      <c r="M57" s="5"/>
      <c r="N57" s="5"/>
      <c r="O57" s="5"/>
      <c r="P57" s="5"/>
      <c r="Q57" s="5"/>
      <c r="R57" s="5"/>
      <c r="S57" s="5"/>
      <c r="T57" s="5"/>
    </row>
    <row r="58" spans="1:20" ht="12.75">
      <c r="A58" s="5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5"/>
      <c r="M58" s="5"/>
      <c r="N58" s="5"/>
      <c r="O58" s="5"/>
      <c r="P58" s="5"/>
      <c r="Q58" s="5"/>
      <c r="R58" s="5"/>
      <c r="S58" s="5"/>
      <c r="T58" s="5"/>
    </row>
    <row r="59" spans="1:20" ht="12.75">
      <c r="A59" s="5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5"/>
      <c r="M59" s="5"/>
      <c r="N59" s="5"/>
      <c r="O59" s="5"/>
      <c r="P59" s="5"/>
      <c r="Q59" s="5"/>
      <c r="R59" s="5"/>
      <c r="S59" s="5"/>
      <c r="T59" s="5"/>
    </row>
    <row r="60" spans="1:20" ht="12.75">
      <c r="A60" s="5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5"/>
      <c r="M60" s="5"/>
      <c r="N60" s="5"/>
      <c r="O60" s="5"/>
      <c r="P60" s="5"/>
      <c r="Q60" s="5"/>
      <c r="R60" s="5"/>
      <c r="S60" s="5"/>
      <c r="T60" s="5"/>
    </row>
    <row r="61" spans="1:20" ht="12.75">
      <c r="A61" s="5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5"/>
      <c r="M61" s="5"/>
      <c r="N61" s="5"/>
      <c r="O61" s="5"/>
      <c r="P61" s="5"/>
      <c r="Q61" s="5"/>
      <c r="R61" s="5"/>
      <c r="S61" s="5"/>
      <c r="T61" s="5"/>
    </row>
    <row r="62" spans="1:20" ht="12.75">
      <c r="A62" s="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5"/>
      <c r="M62" s="5"/>
      <c r="N62" s="5"/>
      <c r="O62" s="5"/>
      <c r="P62" s="5"/>
      <c r="Q62" s="5"/>
      <c r="R62" s="5"/>
      <c r="S62" s="5"/>
      <c r="T62" s="5"/>
    </row>
    <row r="63" spans="1:20" ht="12.75">
      <c r="A63" s="5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5"/>
      <c r="M63" s="5"/>
      <c r="N63" s="5"/>
      <c r="O63" s="5"/>
      <c r="P63" s="5"/>
      <c r="Q63" s="5"/>
      <c r="R63" s="5"/>
      <c r="S63" s="5"/>
      <c r="T63" s="5"/>
    </row>
    <row r="64" spans="1:20" ht="12.75">
      <c r="A64" s="5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5"/>
      <c r="M64" s="5"/>
      <c r="N64" s="5"/>
      <c r="O64" s="5"/>
      <c r="P64" s="5"/>
      <c r="Q64" s="5"/>
      <c r="R64" s="5"/>
      <c r="S64" s="5"/>
      <c r="T64" s="5"/>
    </row>
    <row r="65" spans="1:20" ht="12.75">
      <c r="A65" s="5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5"/>
      <c r="M65" s="5"/>
      <c r="N65" s="5"/>
      <c r="O65" s="5"/>
      <c r="P65" s="5"/>
      <c r="Q65" s="5"/>
      <c r="R65" s="5"/>
      <c r="S65" s="5"/>
      <c r="T65" s="5"/>
    </row>
    <row r="66" spans="1:20" ht="12.75">
      <c r="A66" s="5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5"/>
      <c r="M66" s="5"/>
      <c r="N66" s="5"/>
      <c r="O66" s="5"/>
      <c r="P66" s="5"/>
      <c r="Q66" s="5"/>
      <c r="R66" s="5"/>
      <c r="S66" s="5"/>
      <c r="T66" s="5"/>
    </row>
    <row r="67" spans="1:20" ht="12.75">
      <c r="A67" s="5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5"/>
      <c r="M67" s="5"/>
      <c r="N67" s="5"/>
      <c r="O67" s="5"/>
      <c r="P67" s="5"/>
      <c r="Q67" s="5"/>
      <c r="R67" s="5"/>
      <c r="S67" s="5"/>
      <c r="T67" s="5"/>
    </row>
    <row r="68" spans="1:20" ht="12.75">
      <c r="A68" s="5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5"/>
      <c r="M68" s="5"/>
      <c r="N68" s="5"/>
      <c r="O68" s="5"/>
      <c r="P68" s="5"/>
      <c r="Q68" s="5"/>
      <c r="R68" s="5"/>
      <c r="S68" s="5"/>
      <c r="T68" s="5"/>
    </row>
    <row r="69" spans="1:20" ht="12.75">
      <c r="A69" s="5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5"/>
      <c r="M69" s="5"/>
      <c r="N69" s="5"/>
      <c r="O69" s="5"/>
      <c r="P69" s="5"/>
      <c r="Q69" s="5"/>
      <c r="R69" s="5"/>
      <c r="S69" s="5"/>
      <c r="T69" s="5"/>
    </row>
    <row r="70" spans="1:20" ht="12.75">
      <c r="A70" s="5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5"/>
      <c r="M70" s="5"/>
      <c r="N70" s="5"/>
      <c r="O70" s="5"/>
      <c r="P70" s="5"/>
      <c r="Q70" s="5"/>
      <c r="R70" s="5"/>
      <c r="S70" s="5"/>
      <c r="T70" s="5"/>
    </row>
    <row r="71" spans="1:20" ht="12.75">
      <c r="A71" s="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5"/>
      <c r="M71" s="5"/>
      <c r="N71" s="5"/>
      <c r="O71" s="5"/>
      <c r="P71" s="5"/>
      <c r="Q71" s="5"/>
      <c r="R71" s="5"/>
      <c r="S71" s="5"/>
      <c r="T71" s="5"/>
    </row>
    <row r="72" spans="1:20" ht="12.75">
      <c r="A72" s="5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5"/>
      <c r="M72" s="5"/>
      <c r="N72" s="5"/>
      <c r="O72" s="5"/>
      <c r="P72" s="5"/>
      <c r="Q72" s="5"/>
      <c r="R72" s="5"/>
      <c r="S72" s="5"/>
      <c r="T72" s="5"/>
    </row>
    <row r="73" spans="1:20" ht="12.75">
      <c r="A73" s="5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5"/>
      <c r="M73" s="5"/>
      <c r="N73" s="5"/>
      <c r="O73" s="5"/>
      <c r="P73" s="5"/>
      <c r="Q73" s="5"/>
      <c r="R73" s="5"/>
      <c r="S73" s="5"/>
      <c r="T73" s="5"/>
    </row>
    <row r="74" spans="1:20" ht="12.75">
      <c r="A74" s="5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5"/>
      <c r="M74" s="5"/>
      <c r="N74" s="5"/>
      <c r="O74" s="5"/>
      <c r="P74" s="5"/>
      <c r="Q74" s="5"/>
      <c r="R74" s="5"/>
      <c r="S74" s="5"/>
      <c r="T74" s="5"/>
    </row>
    <row r="75" spans="1:20" ht="12.75">
      <c r="A75" s="5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5"/>
      <c r="M75" s="5"/>
      <c r="N75" s="5"/>
      <c r="O75" s="5"/>
      <c r="P75" s="5"/>
      <c r="Q75" s="5"/>
      <c r="R75" s="5"/>
      <c r="S75" s="5"/>
      <c r="T75" s="5"/>
    </row>
    <row r="76" spans="1:20" ht="12.75">
      <c r="A76" s="5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5"/>
      <c r="M76" s="5"/>
      <c r="N76" s="5"/>
      <c r="O76" s="5"/>
      <c r="P76" s="5"/>
      <c r="Q76" s="5"/>
      <c r="R76" s="5"/>
      <c r="S76" s="5"/>
      <c r="T76" s="5"/>
    </row>
    <row r="77" spans="1:20" ht="12.75">
      <c r="A77" s="5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5"/>
      <c r="M77" s="5"/>
      <c r="N77" s="5"/>
      <c r="O77" s="5"/>
      <c r="P77" s="5"/>
      <c r="Q77" s="5"/>
      <c r="R77" s="5"/>
      <c r="S77" s="5"/>
      <c r="T77" s="5"/>
    </row>
    <row r="78" spans="1:20" ht="12.75">
      <c r="A78" s="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5"/>
      <c r="M78" s="5"/>
      <c r="N78" s="5"/>
      <c r="O78" s="5"/>
      <c r="P78" s="5"/>
      <c r="Q78" s="5"/>
      <c r="R78" s="5"/>
      <c r="S78" s="5"/>
      <c r="T78" s="5"/>
    </row>
    <row r="79" spans="1:20" ht="12.75">
      <c r="A79" s="5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5"/>
      <c r="M79" s="5"/>
      <c r="N79" s="5"/>
      <c r="O79" s="5"/>
      <c r="P79" s="5"/>
      <c r="Q79" s="5"/>
      <c r="R79" s="5"/>
      <c r="S79" s="5"/>
      <c r="T79" s="5"/>
    </row>
    <row r="80" spans="1:20" ht="12.75">
      <c r="A80" s="5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5"/>
      <c r="M80" s="5"/>
      <c r="N80" s="5"/>
      <c r="O80" s="5"/>
      <c r="P80" s="5"/>
      <c r="Q80" s="5"/>
      <c r="R80" s="5"/>
      <c r="S80" s="5"/>
      <c r="T80" s="5"/>
    </row>
    <row r="81" spans="1:20" ht="12.75">
      <c r="A81" s="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5"/>
      <c r="M81" s="5"/>
      <c r="N81" s="5"/>
      <c r="O81" s="5"/>
      <c r="P81" s="5"/>
      <c r="Q81" s="5"/>
      <c r="R81" s="5"/>
      <c r="S81" s="5"/>
      <c r="T81" s="5"/>
    </row>
    <row r="82" spans="1:20" ht="12.75">
      <c r="A82" s="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5"/>
      <c r="M82" s="5"/>
      <c r="N82" s="5"/>
      <c r="O82" s="5"/>
      <c r="P82" s="5"/>
      <c r="Q82" s="5"/>
      <c r="R82" s="5"/>
      <c r="S82" s="5"/>
      <c r="T82" s="5"/>
    </row>
    <row r="83" spans="1:20" ht="12.75">
      <c r="A83" s="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5"/>
      <c r="M84" s="5"/>
      <c r="N84" s="5"/>
      <c r="O84" s="5"/>
      <c r="P84" s="5"/>
      <c r="Q84" s="5"/>
      <c r="R84" s="5"/>
      <c r="S84" s="5"/>
      <c r="T84" s="5"/>
    </row>
    <row r="85" spans="1:20" ht="12.75">
      <c r="A85" s="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5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5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5"/>
      <c r="M98" s="5"/>
      <c r="N98" s="5"/>
      <c r="O98" s="5"/>
      <c r="P98" s="5"/>
      <c r="Q98" s="5"/>
      <c r="R98" s="5"/>
      <c r="S98" s="5"/>
      <c r="T98" s="5"/>
    </row>
    <row r="99" spans="1:20" ht="12.75">
      <c r="A99" s="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>
      <c r="A100" s="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5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>
      <c r="A103" s="5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5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5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>
      <c r="A106" s="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.75">
      <c r="A107" s="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>
      <c r="A109" s="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.75">
      <c r="A110" s="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>
      <c r="A111" s="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>
      <c r="A112" s="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>
      <c r="A113" s="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>
      <c r="A114" s="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>
      <c r="A118" s="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>
      <c r="A119" s="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5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2.75">
      <c r="A121" s="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2.75">
      <c r="A122" s="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2.75">
      <c r="A123" s="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2.75">
      <c r="A124" s="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2.75">
      <c r="A125" s="5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2.75">
      <c r="A126" s="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2.75">
      <c r="A127" s="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2.75">
      <c r="A128" s="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2.75">
      <c r="A129" s="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2.75">
      <c r="A130" s="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2.75">
      <c r="A131" s="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2.75">
      <c r="A132" s="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2.75">
      <c r="A133" s="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2.75">
      <c r="A134" s="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2.75">
      <c r="A135" s="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2.75">
      <c r="A136" s="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2.75">
      <c r="A137" s="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2.75">
      <c r="A138" s="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2.75">
      <c r="A139" s="5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2.75">
      <c r="A140" s="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2.75">
      <c r="A141" s="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2.75">
      <c r="A142" s="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2.75">
      <c r="A143" s="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2.75">
      <c r="A144" s="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2.75">
      <c r="A145" s="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2.75">
      <c r="A146" s="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2.75">
      <c r="A147" s="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2.75">
      <c r="A148" s="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2.75">
      <c r="A149" s="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2.75">
      <c r="A150" s="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2.75">
      <c r="A151" s="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2.75">
      <c r="A152" s="5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2.75">
      <c r="A153" s="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12.75">
      <c r="A154" s="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2.75">
      <c r="A155" s="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2.75">
      <c r="A156" s="5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2.75">
      <c r="A157" s="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2.75">
      <c r="A158" s="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2.75">
      <c r="A159" s="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2.75">
      <c r="A160" s="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2.75">
      <c r="A161" s="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2.75">
      <c r="A162" s="5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2.75">
      <c r="A163" s="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12.75">
      <c r="A164" s="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2.75">
      <c r="A165" s="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2.75">
      <c r="A166" s="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2.75">
      <c r="A167" s="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2.75">
      <c r="A168" s="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2.75">
      <c r="A169" s="5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2.75">
      <c r="A170" s="5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2.75">
      <c r="A171" s="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2.75">
      <c r="A172" s="5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2.75">
      <c r="A173" s="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2.75">
      <c r="A174" s="5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2.75">
      <c r="A175" s="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2.75">
      <c r="A176" s="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2.75">
      <c r="A177" s="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2.75">
      <c r="A178" s="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2.75">
      <c r="A179" s="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2.75">
      <c r="A180" s="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2.75">
      <c r="A181" s="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2.75">
      <c r="A182" s="5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2.75">
      <c r="A183" s="5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2.75">
      <c r="A184" s="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2.75">
      <c r="A185" s="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2.75">
      <c r="A186" s="5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2.75">
      <c r="A187" s="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2.75">
      <c r="A188" s="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2.75">
      <c r="A189" s="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2.75">
      <c r="A190" s="5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2.75">
      <c r="A191" s="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2.75">
      <c r="A192" s="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2.75">
      <c r="A193" s="5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2.75">
      <c r="A194" s="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2.75">
      <c r="A195" s="5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2.75">
      <c r="A196" s="5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2.75">
      <c r="A197" s="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2.75">
      <c r="A198" s="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2.75">
      <c r="A199" s="5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5"/>
      <c r="M199" s="5"/>
      <c r="N199" s="5"/>
      <c r="O199" s="5"/>
      <c r="P199" s="5"/>
      <c r="Q199" s="5"/>
      <c r="R199" s="5"/>
      <c r="S199" s="5"/>
      <c r="T199" s="5"/>
    </row>
    <row r="200" spans="2:11" ht="12.75"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2:11" ht="12.75"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2:11" ht="12.75"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2:11" ht="12.75">
      <c r="B203" s="30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2:11" ht="12.75">
      <c r="B204" s="30"/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2:11" ht="12.75">
      <c r="B205" s="30"/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2:11" ht="12.75">
      <c r="B206" s="30"/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2:11" ht="12.75">
      <c r="B207" s="30"/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2:11" ht="12.75">
      <c r="B208" s="30"/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2:11" ht="12.75"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2:11" ht="12.75"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2:11" ht="12.75"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2:11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2:11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2:11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2:11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2:11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2:11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2:11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2:11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2:11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2:11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2:11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2:11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2:11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2:11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2:11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2:11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2:11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2:11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2:11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2:11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2:11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2:11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2:11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2:11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2:11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2:11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2:11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2:11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2:11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2:11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2:11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2:11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2:11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2:11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2:11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2:11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2:11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2:11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2:11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2:11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2:11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2:11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2:11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2:11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2:11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2:11" ht="12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2:11" ht="12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2:11" ht="12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2:11" ht="12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</sheetData>
  <mergeCells count="20">
    <mergeCell ref="B33:J33"/>
    <mergeCell ref="B17:K17"/>
    <mergeCell ref="B29:J29"/>
    <mergeCell ref="B30:J30"/>
    <mergeCell ref="B31:J31"/>
    <mergeCell ref="B32:J32"/>
    <mergeCell ref="B24:J24"/>
    <mergeCell ref="B25:J25"/>
    <mergeCell ref="B27:J27"/>
    <mergeCell ref="B28:J28"/>
    <mergeCell ref="B19:J19"/>
    <mergeCell ref="B20:J20"/>
    <mergeCell ref="B21:J21"/>
    <mergeCell ref="B23:J23"/>
    <mergeCell ref="A6:E6"/>
    <mergeCell ref="J11:L11"/>
    <mergeCell ref="A1:P1"/>
    <mergeCell ref="A2:P2"/>
    <mergeCell ref="A3:P3"/>
    <mergeCell ref="A4:P4"/>
  </mergeCells>
  <printOptions/>
  <pageMargins left="0.75" right="0.75" top="1" bottom="1" header="0" footer="0"/>
  <pageSetup horizontalDpi="600" verticalDpi="600" orientation="landscape" paperSize="124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Son</cp:lastModifiedBy>
  <cp:lastPrinted>2007-10-24T17:23:39Z</cp:lastPrinted>
  <dcterms:created xsi:type="dcterms:W3CDTF">2006-09-04T21:37:26Z</dcterms:created>
  <dcterms:modified xsi:type="dcterms:W3CDTF">2007-10-24T17:23:51Z</dcterms:modified>
  <cp:category/>
  <cp:version/>
  <cp:contentType/>
  <cp:contentStatus/>
</cp:coreProperties>
</file>