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13_06" sheetId="1" r:id="rId1"/>
  </sheets>
  <definedNames>
    <definedName name="_xlnm.Print_Area" localSheetId="0">'13_06'!$A$1:$N$57</definedName>
  </definedNames>
  <calcPr fullCalcOnLoad="1"/>
</workbook>
</file>

<file path=xl/sharedStrings.xml><?xml version="1.0" encoding="utf-8"?>
<sst xmlns="http://schemas.openxmlformats.org/spreadsheetml/2006/main" count="124" uniqueCount="124">
  <si>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</si>
  <si>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</si>
  <si>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</si>
  <si>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</si>
  <si>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</si>
  <si>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</si>
  <si>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Unidad de Medida</t>
  </si>
  <si>
    <t>Variable</t>
  </si>
  <si>
    <t>Código Departamento y Municipio</t>
  </si>
  <si>
    <t>Fuente de datos de educación</t>
  </si>
  <si>
    <t>Anuario Estadístico 2005, Ministerio de Educación</t>
  </si>
  <si>
    <t>11f Población de 6 a 15 años inscritos final en Primaria</t>
  </si>
  <si>
    <t>11g Población 6 a 15 años inscritos final en Primaria Hombre</t>
  </si>
  <si>
    <t>11h Población 6 a 15 años inscritos final en Primaria Mujer</t>
  </si>
  <si>
    <t>11k Población de 12 a 21 años inscrita final en Básicos</t>
  </si>
  <si>
    <t>11l Población de 12 a 21 años inscritos final Básicos Hombre</t>
  </si>
  <si>
    <t>11m Población de 12 a 21 años inscritos final Básicos Mujer</t>
  </si>
  <si>
    <t>11p Población de 15 a 21 años inscrita final en Diversificado</t>
  </si>
  <si>
    <t>11q Población de 15 a 21 años inscrita final en Diversificado Hombre</t>
  </si>
  <si>
    <t>11r Población de 15 a 21 años inscrita final en Diversificado Mujer</t>
  </si>
  <si>
    <t>13f Población promovida en Primaria</t>
  </si>
  <si>
    <t>13g Población promovida en Primaria Hombre</t>
  </si>
  <si>
    <t>13h Población promovida en Primaria Mujer</t>
  </si>
  <si>
    <t>13k Población promovida en Básicos</t>
  </si>
  <si>
    <t>13l Población promovida en Básicos Hombre</t>
  </si>
  <si>
    <t>13m Población promovida en Básicos Mujer</t>
  </si>
  <si>
    <t>13p Población promovida en Diversificado</t>
  </si>
  <si>
    <t>13q Población promovida en Diversificado Hombre</t>
  </si>
  <si>
    <t>13r Población promovida en Diversificado Mujer</t>
  </si>
  <si>
    <t>13ah Tasa de Aprobación Primaria</t>
  </si>
  <si>
    <t>P_AP_PR</t>
  </si>
  <si>
    <t>13ai Tasa de Aprobación Primaria Hombre</t>
  </si>
  <si>
    <t>P_AP_PRH</t>
  </si>
  <si>
    <t>13aj Tasa de Aprobación Primaria Mujer</t>
  </si>
  <si>
    <t>P_AP_PRM</t>
  </si>
  <si>
    <t xml:space="preserve">13am Tasa de Reprobación Primaria </t>
  </si>
  <si>
    <t>P_RP_PR</t>
  </si>
  <si>
    <t>13an Tasa de Reprobación Primaria Hombre</t>
  </si>
  <si>
    <t>P_RP_PRH</t>
  </si>
  <si>
    <t>13ao Tasa de Reprobación Primaria Mujer</t>
  </si>
  <si>
    <t>P_RP_PRM</t>
  </si>
  <si>
    <t>13ar Tasa de Aprobación Básicos</t>
  </si>
  <si>
    <t>P_AP_BA</t>
  </si>
  <si>
    <t>13as Tasa de Aprobación Básicos Hombre</t>
  </si>
  <si>
    <t>P_AP_BAH</t>
  </si>
  <si>
    <t>13at Tasa de Aprobación Básicos Mujer</t>
  </si>
  <si>
    <t>P_AP_BAM</t>
  </si>
  <si>
    <t xml:space="preserve">13aw Tasa de Reprobación Básicos </t>
  </si>
  <si>
    <t>P_RP_BA</t>
  </si>
  <si>
    <t>13ax Tasa de Reprobación Básicos Hombre</t>
  </si>
  <si>
    <t>P_RP_BAH</t>
  </si>
  <si>
    <t>13ay Tasa de Reprobación Básicos Mujer</t>
  </si>
  <si>
    <t>P_RP_BAM</t>
  </si>
  <si>
    <t>13bb Tasa de Aprobación Diversificado</t>
  </si>
  <si>
    <t>P_AP_DV</t>
  </si>
  <si>
    <t>13bc Tasa de Aprobación Diversificado Hombre</t>
  </si>
  <si>
    <t>P_AP_DVH</t>
  </si>
  <si>
    <t>13bd Tasa de Aprobación Diversificado Mujer</t>
  </si>
  <si>
    <t>P_AP_DVM</t>
  </si>
  <si>
    <t xml:space="preserve">13bg Tasa de Reprobación Diversificado </t>
  </si>
  <si>
    <t>P_RP_DV</t>
  </si>
  <si>
    <t>13bh Tasa de Reprobación Diversificado Hombre</t>
  </si>
  <si>
    <t>P_RP_DVH</t>
  </si>
  <si>
    <t>13bi Tasa de Reprobación Diversificado Mujer</t>
  </si>
  <si>
    <t>P_RP_DVM</t>
  </si>
  <si>
    <t>Tasa de aprobación, calculada como: (población promovida / población inscrita final) * 100</t>
  </si>
  <si>
    <t>Tasa de reprobación, calculada como: [(población inscrita final - población promovida) / población inscrita final)] * 100</t>
  </si>
  <si>
    <t>Total de Estudiantes promovidos y no promovidos por nivel de escolaridad, por sexo y grupo étnico</t>
  </si>
  <si>
    <t>Indicador</t>
  </si>
  <si>
    <t>Tasa de aprobación</t>
  </si>
  <si>
    <t>Tasa de reprobación</t>
  </si>
  <si>
    <t xml:space="preserve">Fecha de Datos </t>
  </si>
  <si>
    <t>Número de personas</t>
  </si>
  <si>
    <t>T6A15PRF</t>
  </si>
  <si>
    <t>T6A15PRFH</t>
  </si>
  <si>
    <t>T12A21BAF</t>
  </si>
  <si>
    <t>T12A21BAFH</t>
  </si>
  <si>
    <t>T12A21BAFM</t>
  </si>
  <si>
    <t>T15A21DVF</t>
  </si>
  <si>
    <t>T15A21DVFH</t>
  </si>
  <si>
    <t>T15A21DVFM</t>
  </si>
  <si>
    <t>PROPR</t>
  </si>
  <si>
    <t>PROPRH</t>
  </si>
  <si>
    <t>PROPRM</t>
  </si>
  <si>
    <t>PROBA</t>
  </si>
  <si>
    <t>PROBAH</t>
  </si>
  <si>
    <t>PROBAM</t>
  </si>
  <si>
    <t>PRODV</t>
  </si>
  <si>
    <t>PRODVH</t>
  </si>
  <si>
    <t>PRODVM</t>
  </si>
  <si>
    <t>T6A15PRFM</t>
  </si>
  <si>
    <t>Código de campo</t>
  </si>
  <si>
    <t>13 - 06</t>
  </si>
  <si>
    <t>Municipios del Departamento de Santa Rosa</t>
  </si>
  <si>
    <t>Cuilapa</t>
  </si>
  <si>
    <t>Barberena</t>
  </si>
  <si>
    <t>Santa Rosa Lima</t>
  </si>
  <si>
    <t>Casillas</t>
  </si>
  <si>
    <t>San Rafael Las Flores</t>
  </si>
  <si>
    <t>Oratorio</t>
  </si>
  <si>
    <t>San Juan Tecuaco</t>
  </si>
  <si>
    <t>Chiquimulilla</t>
  </si>
  <si>
    <t>Taxisco</t>
  </si>
  <si>
    <t>Santa María Ixhuatán</t>
  </si>
  <si>
    <t>Guazacapán</t>
  </si>
  <si>
    <t>Santa Cruz Naranjo</t>
  </si>
  <si>
    <t>Pueblo Nuevo Viñas</t>
  </si>
  <si>
    <t>Nueva Santa Rosa</t>
  </si>
  <si>
    <t>Departamento de Santa Rosa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</si>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</sst>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5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49" fontId="3" fillId="2" borderId="3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Fill="1" applyBorder="1" applyAlignment="1">
      <alignment vertical="top"/>
    </xf>
    <xf numFmtId="0" fontId="3" fillId="0" borderId="9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3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3" xfId="0" applyFont="1" applyFill="1" applyBorder="1" applyAlignment="1">
      <alignment vertical="center"/>
    </xf>
    <xf numFmtId="0" fontId="0" fillId="3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" fontId="0" fillId="3" borderId="3" xfId="0" applyNumberFormat="1" applyFont="1" applyFill="1" applyBorder="1" applyAlignment="1">
      <alignment/>
    </xf>
    <xf numFmtId="2" fontId="0" fillId="3" borderId="3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left"/>
    </xf>
    <xf numFmtId="49" fontId="2" fillId="2" borderId="10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4</xdr:row>
      <xdr:rowOff>9525</xdr:rowOff>
    </xdr:from>
    <xdr:to>
      <xdr:col>14</xdr:col>
      <xdr:colOff>409575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01350" y="619125"/>
          <a:ext cx="1733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tabSelected="1" zoomScale="85" zoomScaleNormal="85" workbookViewId="0" topLeftCell="A16">
      <selection activeCell="D35" sqref="D35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29.7109375" style="0" customWidth="1"/>
    <col min="5" max="5" width="16.140625" style="0" customWidth="1"/>
    <col min="7" max="7" width="12.28125" style="0" customWidth="1"/>
    <col min="14" max="14" width="13.42187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5" customFormat="1" ht="12">
      <c r="A6" s="38" t="s">
        <v>4</v>
      </c>
      <c r="B6" s="39"/>
      <c r="D6" s="40" t="s">
        <v>92</v>
      </c>
      <c r="E6" s="41"/>
    </row>
    <row r="7" s="6" customFormat="1" ht="12"/>
    <row r="8" spans="2:12" s="6" customFormat="1" ht="12.75" customHeight="1">
      <c r="B8" s="18" t="s">
        <v>7</v>
      </c>
      <c r="C8" s="19"/>
      <c r="D8" s="43" t="s">
        <v>67</v>
      </c>
      <c r="E8" s="43"/>
      <c r="F8" s="43"/>
      <c r="G8" s="43"/>
      <c r="H8" s="43"/>
      <c r="I8" s="43"/>
      <c r="J8" s="43"/>
      <c r="K8" s="44"/>
      <c r="L8" s="7"/>
    </row>
    <row r="9" spans="2:12" s="8" customFormat="1" ht="12.75" customHeight="1">
      <c r="B9" s="20" t="s">
        <v>68</v>
      </c>
      <c r="C9" s="21"/>
      <c r="D9" s="45" t="s">
        <v>69</v>
      </c>
      <c r="E9" s="45"/>
      <c r="F9" s="45"/>
      <c r="G9" s="45"/>
      <c r="H9" s="45"/>
      <c r="I9" s="45"/>
      <c r="J9" s="45"/>
      <c r="K9" s="46"/>
      <c r="L9" s="9"/>
    </row>
    <row r="10" spans="2:12" s="8" customFormat="1" ht="12.75" customHeight="1">
      <c r="B10" s="20"/>
      <c r="C10" s="21"/>
      <c r="D10" s="45" t="s">
        <v>70</v>
      </c>
      <c r="E10" s="45"/>
      <c r="F10" s="45"/>
      <c r="G10" s="45"/>
      <c r="H10" s="45"/>
      <c r="I10" s="45"/>
      <c r="J10" s="45"/>
      <c r="K10" s="46"/>
      <c r="L10" s="9"/>
    </row>
    <row r="11" spans="2:12" s="6" customFormat="1" ht="12">
      <c r="B11" s="22" t="s">
        <v>5</v>
      </c>
      <c r="C11" s="14"/>
      <c r="D11" s="47" t="s">
        <v>93</v>
      </c>
      <c r="E11" s="47"/>
      <c r="F11" s="47"/>
      <c r="G11" s="47"/>
      <c r="H11" s="47"/>
      <c r="I11" s="47"/>
      <c r="J11" s="47"/>
      <c r="K11" s="48"/>
      <c r="L11" s="10"/>
    </row>
    <row r="12" spans="2:12" s="6" customFormat="1" ht="12.75" customHeight="1">
      <c r="B12" s="22" t="s">
        <v>71</v>
      </c>
      <c r="C12" s="14"/>
      <c r="D12" s="49">
        <v>2005</v>
      </c>
      <c r="E12" s="49"/>
      <c r="F12" s="49"/>
      <c r="G12" s="49"/>
      <c r="H12" s="49"/>
      <c r="I12" s="49"/>
      <c r="J12" s="49"/>
      <c r="K12" s="50"/>
      <c r="L12" s="10"/>
    </row>
    <row r="13" spans="2:18" s="6" customFormat="1" ht="12">
      <c r="B13" s="22" t="s">
        <v>6</v>
      </c>
      <c r="C13" s="14"/>
      <c r="D13" s="47" t="s">
        <v>72</v>
      </c>
      <c r="E13" s="47"/>
      <c r="F13" s="47"/>
      <c r="G13" s="47"/>
      <c r="H13" s="47"/>
      <c r="I13" s="47"/>
      <c r="J13" s="47"/>
      <c r="K13" s="48"/>
      <c r="O13" s="11"/>
      <c r="P13" s="11"/>
      <c r="Q13" s="11"/>
      <c r="R13" s="11"/>
    </row>
    <row r="14" spans="2:12" s="12" customFormat="1" ht="12">
      <c r="B14" s="23" t="s">
        <v>9</v>
      </c>
      <c r="C14" s="24"/>
      <c r="D14" s="25" t="s">
        <v>10</v>
      </c>
      <c r="E14" s="25"/>
      <c r="F14" s="25"/>
      <c r="G14" s="25"/>
      <c r="H14" s="25"/>
      <c r="I14" s="25"/>
      <c r="J14" s="25"/>
      <c r="K14" s="26"/>
      <c r="L14" s="27"/>
    </row>
    <row r="16" spans="2:20" s="6" customFormat="1" ht="36">
      <c r="B16" s="37"/>
      <c r="C16" s="37"/>
      <c r="D16" s="37"/>
      <c r="E16" s="13"/>
      <c r="F16" s="15" t="s">
        <v>94</v>
      </c>
      <c r="G16" s="15" t="s">
        <v>95</v>
      </c>
      <c r="H16" s="15" t="s">
        <v>96</v>
      </c>
      <c r="I16" s="15" t="s">
        <v>97</v>
      </c>
      <c r="J16" s="15" t="s">
        <v>98</v>
      </c>
      <c r="K16" s="15" t="s">
        <v>99</v>
      </c>
      <c r="L16" s="15" t="s">
        <v>100</v>
      </c>
      <c r="M16" s="15" t="s">
        <v>101</v>
      </c>
      <c r="N16" s="15" t="s">
        <v>102</v>
      </c>
      <c r="O16" s="15" t="s">
        <v>103</v>
      </c>
      <c r="P16" s="15" t="s">
        <v>104</v>
      </c>
      <c r="Q16" s="15" t="s">
        <v>105</v>
      </c>
      <c r="R16" s="15" t="s">
        <v>106</v>
      </c>
      <c r="S16" s="15" t="s">
        <v>107</v>
      </c>
      <c r="T16" s="15" t="s">
        <v>108</v>
      </c>
    </row>
    <row r="17" spans="2:20" s="6" customFormat="1" ht="12">
      <c r="B17" s="42" t="s">
        <v>8</v>
      </c>
      <c r="C17" s="42"/>
      <c r="D17" s="42"/>
      <c r="E17" s="17" t="s">
        <v>91</v>
      </c>
      <c r="F17" s="16" t="s">
        <v>109</v>
      </c>
      <c r="G17" s="16" t="s">
        <v>110</v>
      </c>
      <c r="H17" s="16" t="s">
        <v>111</v>
      </c>
      <c r="I17" s="16" t="s">
        <v>112</v>
      </c>
      <c r="J17" s="16" t="s">
        <v>113</v>
      </c>
      <c r="K17" s="16" t="s">
        <v>114</v>
      </c>
      <c r="L17" s="16" t="s">
        <v>115</v>
      </c>
      <c r="M17" s="16" t="s">
        <v>116</v>
      </c>
      <c r="N17" s="16" t="s">
        <v>117</v>
      </c>
      <c r="O17" s="16" t="s">
        <v>118</v>
      </c>
      <c r="P17" s="16" t="s">
        <v>119</v>
      </c>
      <c r="Q17" s="16" t="s">
        <v>120</v>
      </c>
      <c r="R17" s="16" t="s">
        <v>121</v>
      </c>
      <c r="S17" s="16" t="s">
        <v>122</v>
      </c>
      <c r="T17" s="16" t="s">
        <v>123</v>
      </c>
    </row>
    <row r="18" spans="2:14" ht="12.75">
      <c r="B18" s="3"/>
      <c r="C18" s="4"/>
      <c r="D18" s="4"/>
      <c r="E18" s="2"/>
      <c r="F18" s="1"/>
      <c r="G18" s="1"/>
      <c r="H18" s="1"/>
      <c r="I18" s="1"/>
      <c r="J18" s="1"/>
      <c r="K18" s="1"/>
      <c r="L18" s="1"/>
      <c r="M18" s="1"/>
      <c r="N18" s="1"/>
    </row>
    <row r="19" spans="2:20" s="6" customFormat="1" ht="12.75" customHeight="1">
      <c r="B19" s="28" t="s">
        <v>11</v>
      </c>
      <c r="C19" s="29"/>
      <c r="D19" s="29"/>
      <c r="E19" s="30" t="s">
        <v>73</v>
      </c>
      <c r="F19" s="33">
        <v>6298</v>
      </c>
      <c r="G19" s="34">
        <v>7071</v>
      </c>
      <c r="H19" s="34">
        <v>2910</v>
      </c>
      <c r="I19" s="34">
        <v>4182</v>
      </c>
      <c r="J19" s="34">
        <v>1541</v>
      </c>
      <c r="K19" s="34">
        <v>3906</v>
      </c>
      <c r="L19" s="34">
        <v>1843</v>
      </c>
      <c r="M19" s="34">
        <v>9448</v>
      </c>
      <c r="N19" s="34">
        <v>4932</v>
      </c>
      <c r="O19" s="34">
        <v>4501</v>
      </c>
      <c r="P19" s="34">
        <v>2931</v>
      </c>
      <c r="Q19" s="34">
        <v>1953</v>
      </c>
      <c r="R19" s="34">
        <v>3876</v>
      </c>
      <c r="S19" s="34">
        <v>5618</v>
      </c>
      <c r="T19" s="35">
        <f aca="true" t="shared" si="0" ref="T19:T27">SUM(F19:S19)</f>
        <v>61010</v>
      </c>
    </row>
    <row r="20" spans="2:20" s="6" customFormat="1" ht="12.75" customHeight="1">
      <c r="B20" s="28" t="s">
        <v>12</v>
      </c>
      <c r="C20" s="29"/>
      <c r="D20" s="29"/>
      <c r="E20" s="30" t="s">
        <v>74</v>
      </c>
      <c r="F20" s="33">
        <v>3185</v>
      </c>
      <c r="G20" s="34">
        <v>3655</v>
      </c>
      <c r="H20" s="34">
        <v>1498</v>
      </c>
      <c r="I20" s="34">
        <v>2125</v>
      </c>
      <c r="J20" s="34">
        <v>778</v>
      </c>
      <c r="K20" s="34">
        <v>2094</v>
      </c>
      <c r="L20" s="34">
        <v>956</v>
      </c>
      <c r="M20" s="34">
        <v>4828</v>
      </c>
      <c r="N20" s="34">
        <v>2571</v>
      </c>
      <c r="O20" s="34">
        <v>2315</v>
      </c>
      <c r="P20" s="34">
        <v>1511</v>
      </c>
      <c r="Q20" s="34">
        <v>1049</v>
      </c>
      <c r="R20" s="34">
        <v>2031</v>
      </c>
      <c r="S20" s="34">
        <v>2818</v>
      </c>
      <c r="T20" s="35">
        <f t="shared" si="0"/>
        <v>31414</v>
      </c>
    </row>
    <row r="21" spans="2:20" s="6" customFormat="1" ht="12.75" customHeight="1">
      <c r="B21" s="28" t="s">
        <v>13</v>
      </c>
      <c r="C21" s="29"/>
      <c r="D21" s="29"/>
      <c r="E21" s="30" t="s">
        <v>90</v>
      </c>
      <c r="F21" s="33">
        <v>3113</v>
      </c>
      <c r="G21" s="34">
        <v>3416</v>
      </c>
      <c r="H21" s="34">
        <v>1412</v>
      </c>
      <c r="I21" s="34">
        <v>2057</v>
      </c>
      <c r="J21" s="34">
        <v>763</v>
      </c>
      <c r="K21" s="34">
        <v>1812</v>
      </c>
      <c r="L21" s="34">
        <v>887</v>
      </c>
      <c r="M21" s="34">
        <v>4620</v>
      </c>
      <c r="N21" s="34">
        <v>2361</v>
      </c>
      <c r="O21" s="34">
        <v>2186</v>
      </c>
      <c r="P21" s="34">
        <v>1420</v>
      </c>
      <c r="Q21" s="34">
        <v>904</v>
      </c>
      <c r="R21" s="34">
        <v>1845</v>
      </c>
      <c r="S21" s="34">
        <v>2800</v>
      </c>
      <c r="T21" s="35">
        <f t="shared" si="0"/>
        <v>29596</v>
      </c>
    </row>
    <row r="22" spans="2:20" s="6" customFormat="1" ht="12.75" customHeight="1">
      <c r="B22" s="28" t="s">
        <v>14</v>
      </c>
      <c r="C22" s="29"/>
      <c r="D22" s="29"/>
      <c r="E22" s="30" t="s">
        <v>75</v>
      </c>
      <c r="F22" s="33">
        <v>1364</v>
      </c>
      <c r="G22" s="34">
        <v>1582</v>
      </c>
      <c r="H22" s="34">
        <v>520</v>
      </c>
      <c r="I22" s="34">
        <v>628</v>
      </c>
      <c r="J22" s="34">
        <v>126</v>
      </c>
      <c r="K22" s="34">
        <v>1553</v>
      </c>
      <c r="L22" s="34">
        <v>365</v>
      </c>
      <c r="M22" s="34">
        <v>2414</v>
      </c>
      <c r="N22" s="34">
        <v>927</v>
      </c>
      <c r="O22" s="34">
        <v>691</v>
      </c>
      <c r="P22" s="34">
        <v>611</v>
      </c>
      <c r="Q22" s="34">
        <v>383</v>
      </c>
      <c r="R22" s="34">
        <v>499</v>
      </c>
      <c r="S22" s="34">
        <v>918</v>
      </c>
      <c r="T22" s="35">
        <f t="shared" si="0"/>
        <v>12581</v>
      </c>
    </row>
    <row r="23" spans="2:20" s="6" customFormat="1" ht="12.75" customHeight="1">
      <c r="B23" s="28" t="s">
        <v>15</v>
      </c>
      <c r="C23" s="29"/>
      <c r="D23" s="29"/>
      <c r="E23" s="30" t="s">
        <v>76</v>
      </c>
      <c r="F23" s="33">
        <v>674</v>
      </c>
      <c r="G23" s="34">
        <v>844</v>
      </c>
      <c r="H23" s="34">
        <v>240</v>
      </c>
      <c r="I23" s="34">
        <v>283</v>
      </c>
      <c r="J23" s="34">
        <v>59</v>
      </c>
      <c r="K23" s="34">
        <v>831</v>
      </c>
      <c r="L23" s="34">
        <v>215</v>
      </c>
      <c r="M23" s="34">
        <v>1263</v>
      </c>
      <c r="N23" s="34">
        <v>500</v>
      </c>
      <c r="O23" s="34">
        <v>340</v>
      </c>
      <c r="P23" s="34">
        <v>339</v>
      </c>
      <c r="Q23" s="34">
        <v>180</v>
      </c>
      <c r="R23" s="34">
        <v>286</v>
      </c>
      <c r="S23" s="34">
        <v>431</v>
      </c>
      <c r="T23" s="35">
        <f t="shared" si="0"/>
        <v>6485</v>
      </c>
    </row>
    <row r="24" spans="2:20" s="6" customFormat="1" ht="12.75" customHeight="1">
      <c r="B24" s="28" t="s">
        <v>16</v>
      </c>
      <c r="C24" s="29"/>
      <c r="D24" s="29"/>
      <c r="E24" s="30" t="s">
        <v>77</v>
      </c>
      <c r="F24" s="33">
        <v>690</v>
      </c>
      <c r="G24" s="34">
        <v>738</v>
      </c>
      <c r="H24" s="34">
        <v>280</v>
      </c>
      <c r="I24" s="34">
        <v>345</v>
      </c>
      <c r="J24" s="34">
        <v>67</v>
      </c>
      <c r="K24" s="34">
        <v>722</v>
      </c>
      <c r="L24" s="34">
        <v>150</v>
      </c>
      <c r="M24" s="34">
        <v>1151</v>
      </c>
      <c r="N24" s="34">
        <v>427</v>
      </c>
      <c r="O24" s="34">
        <v>351</v>
      </c>
      <c r="P24" s="34">
        <v>272</v>
      </c>
      <c r="Q24" s="34">
        <v>203</v>
      </c>
      <c r="R24" s="34">
        <v>213</v>
      </c>
      <c r="S24" s="34">
        <v>487</v>
      </c>
      <c r="T24" s="35">
        <f t="shared" si="0"/>
        <v>6096</v>
      </c>
    </row>
    <row r="25" spans="2:20" s="6" customFormat="1" ht="12.75" customHeight="1">
      <c r="B25" s="28" t="s">
        <v>17</v>
      </c>
      <c r="C25" s="29"/>
      <c r="D25" s="29"/>
      <c r="E25" s="30" t="s">
        <v>78</v>
      </c>
      <c r="F25" s="33">
        <v>1000</v>
      </c>
      <c r="G25" s="34">
        <v>517</v>
      </c>
      <c r="H25" s="34">
        <v>269</v>
      </c>
      <c r="I25" s="34">
        <v>85</v>
      </c>
      <c r="J25" s="34">
        <v>0</v>
      </c>
      <c r="K25" s="34">
        <v>29</v>
      </c>
      <c r="L25" s="34">
        <v>148</v>
      </c>
      <c r="M25" s="34">
        <v>2166</v>
      </c>
      <c r="N25" s="34">
        <v>180</v>
      </c>
      <c r="O25" s="34">
        <v>226</v>
      </c>
      <c r="P25" s="34">
        <v>198</v>
      </c>
      <c r="Q25" s="34">
        <v>0</v>
      </c>
      <c r="R25" s="34">
        <v>63</v>
      </c>
      <c r="S25" s="34">
        <v>668</v>
      </c>
      <c r="T25" s="35">
        <f t="shared" si="0"/>
        <v>5549</v>
      </c>
    </row>
    <row r="26" spans="2:20" s="6" customFormat="1" ht="12.75" customHeight="1">
      <c r="B26" s="28" t="s">
        <v>18</v>
      </c>
      <c r="C26" s="29"/>
      <c r="D26" s="29"/>
      <c r="E26" s="30" t="s">
        <v>79</v>
      </c>
      <c r="F26" s="33">
        <v>452</v>
      </c>
      <c r="G26" s="34">
        <v>220</v>
      </c>
      <c r="H26" s="34">
        <v>187</v>
      </c>
      <c r="I26" s="34">
        <v>43</v>
      </c>
      <c r="J26" s="34">
        <v>0</v>
      </c>
      <c r="K26" s="34">
        <v>14</v>
      </c>
      <c r="L26" s="34">
        <v>93</v>
      </c>
      <c r="M26" s="34">
        <v>1080</v>
      </c>
      <c r="N26" s="34">
        <v>92</v>
      </c>
      <c r="O26" s="34">
        <v>110</v>
      </c>
      <c r="P26" s="34">
        <v>146</v>
      </c>
      <c r="Q26" s="34">
        <v>0</v>
      </c>
      <c r="R26" s="34">
        <v>38</v>
      </c>
      <c r="S26" s="34">
        <v>201</v>
      </c>
      <c r="T26" s="35">
        <f t="shared" si="0"/>
        <v>2676</v>
      </c>
    </row>
    <row r="27" spans="2:20" s="6" customFormat="1" ht="12.75" customHeight="1">
      <c r="B27" s="28" t="s">
        <v>19</v>
      </c>
      <c r="C27" s="29"/>
      <c r="D27" s="29"/>
      <c r="E27" s="30" t="s">
        <v>80</v>
      </c>
      <c r="F27" s="33">
        <v>548</v>
      </c>
      <c r="G27" s="34">
        <v>297</v>
      </c>
      <c r="H27" s="34">
        <v>82</v>
      </c>
      <c r="I27" s="34">
        <v>42</v>
      </c>
      <c r="J27" s="34">
        <v>0</v>
      </c>
      <c r="K27" s="34">
        <v>15</v>
      </c>
      <c r="L27" s="34">
        <v>55</v>
      </c>
      <c r="M27" s="34">
        <v>1086</v>
      </c>
      <c r="N27" s="34">
        <v>88</v>
      </c>
      <c r="O27" s="34">
        <v>116</v>
      </c>
      <c r="P27" s="34">
        <v>52</v>
      </c>
      <c r="Q27" s="34">
        <v>0</v>
      </c>
      <c r="R27" s="34">
        <v>25</v>
      </c>
      <c r="S27" s="34">
        <v>467</v>
      </c>
      <c r="T27" s="35">
        <f t="shared" si="0"/>
        <v>2873</v>
      </c>
    </row>
    <row r="28" spans="2:20" s="6" customFormat="1" ht="12.75" customHeight="1">
      <c r="B28" s="32" t="s">
        <v>20</v>
      </c>
      <c r="C28" s="29"/>
      <c r="D28" s="29"/>
      <c r="E28" s="31" t="s">
        <v>81</v>
      </c>
      <c r="F28" s="33">
        <v>5449</v>
      </c>
      <c r="G28" s="33">
        <v>6244</v>
      </c>
      <c r="H28" s="33">
        <v>2509</v>
      </c>
      <c r="I28" s="33">
        <v>3514</v>
      </c>
      <c r="J28" s="33">
        <v>1244</v>
      </c>
      <c r="K28" s="33">
        <v>3430</v>
      </c>
      <c r="L28" s="33">
        <v>1684</v>
      </c>
      <c r="M28" s="33">
        <v>8084</v>
      </c>
      <c r="N28" s="33">
        <v>4129</v>
      </c>
      <c r="O28" s="33">
        <v>3786</v>
      </c>
      <c r="P28" s="33">
        <v>2662</v>
      </c>
      <c r="Q28" s="33">
        <v>1587</v>
      </c>
      <c r="R28" s="33">
        <v>3273</v>
      </c>
      <c r="S28" s="33">
        <v>4459</v>
      </c>
      <c r="T28" s="35">
        <f aca="true" t="shared" si="1" ref="T28:T36">SUM(F28:S28)</f>
        <v>52054</v>
      </c>
    </row>
    <row r="29" spans="2:20" s="6" customFormat="1" ht="12.75" customHeight="1">
      <c r="B29" s="32" t="s">
        <v>21</v>
      </c>
      <c r="C29" s="29"/>
      <c r="D29" s="29"/>
      <c r="E29" s="31" t="s">
        <v>82</v>
      </c>
      <c r="F29" s="33">
        <v>2656</v>
      </c>
      <c r="G29" s="33">
        <v>3199</v>
      </c>
      <c r="H29" s="33">
        <v>1275</v>
      </c>
      <c r="I29" s="33">
        <v>1727</v>
      </c>
      <c r="J29" s="33">
        <v>612</v>
      </c>
      <c r="K29" s="33">
        <v>1802</v>
      </c>
      <c r="L29" s="33">
        <v>857</v>
      </c>
      <c r="M29" s="33">
        <v>4036</v>
      </c>
      <c r="N29" s="33">
        <v>2130</v>
      </c>
      <c r="O29" s="33">
        <v>1907</v>
      </c>
      <c r="P29" s="33">
        <v>1358</v>
      </c>
      <c r="Q29" s="33">
        <v>842</v>
      </c>
      <c r="R29" s="33">
        <v>1696</v>
      </c>
      <c r="S29" s="33">
        <v>2141</v>
      </c>
      <c r="T29" s="35">
        <f t="shared" si="1"/>
        <v>26238</v>
      </c>
    </row>
    <row r="30" spans="2:20" s="6" customFormat="1" ht="12.75" customHeight="1">
      <c r="B30" s="32" t="s">
        <v>22</v>
      </c>
      <c r="C30" s="29"/>
      <c r="D30" s="29"/>
      <c r="E30" s="31" t="s">
        <v>83</v>
      </c>
      <c r="F30" s="33">
        <v>2793</v>
      </c>
      <c r="G30" s="33">
        <v>3045</v>
      </c>
      <c r="H30" s="33">
        <v>1234</v>
      </c>
      <c r="I30" s="33">
        <v>1787</v>
      </c>
      <c r="J30" s="33">
        <v>632</v>
      </c>
      <c r="K30" s="33">
        <v>1628</v>
      </c>
      <c r="L30" s="33">
        <v>827</v>
      </c>
      <c r="M30" s="33">
        <v>4048</v>
      </c>
      <c r="N30" s="33">
        <v>1999</v>
      </c>
      <c r="O30" s="33">
        <v>1879</v>
      </c>
      <c r="P30" s="33">
        <v>1304</v>
      </c>
      <c r="Q30" s="33">
        <v>745</v>
      </c>
      <c r="R30" s="33">
        <v>1577</v>
      </c>
      <c r="S30" s="33">
        <v>2318</v>
      </c>
      <c r="T30" s="35">
        <f t="shared" si="1"/>
        <v>25816</v>
      </c>
    </row>
    <row r="31" spans="2:20" s="6" customFormat="1" ht="12.75" customHeight="1">
      <c r="B31" s="32" t="s">
        <v>23</v>
      </c>
      <c r="C31" s="29"/>
      <c r="D31" s="29"/>
      <c r="E31" s="31" t="s">
        <v>84</v>
      </c>
      <c r="F31" s="34">
        <v>700</v>
      </c>
      <c r="G31" s="34">
        <v>1109</v>
      </c>
      <c r="H31" s="34">
        <v>278</v>
      </c>
      <c r="I31" s="34">
        <v>395</v>
      </c>
      <c r="J31" s="34">
        <v>50</v>
      </c>
      <c r="K31" s="34">
        <v>1198</v>
      </c>
      <c r="L31" s="34">
        <v>340</v>
      </c>
      <c r="M31" s="34">
        <v>1305</v>
      </c>
      <c r="N31" s="34">
        <v>368</v>
      </c>
      <c r="O31" s="34">
        <v>468</v>
      </c>
      <c r="P31" s="34">
        <v>290</v>
      </c>
      <c r="Q31" s="34">
        <v>258</v>
      </c>
      <c r="R31" s="34">
        <v>312</v>
      </c>
      <c r="S31" s="34">
        <v>485</v>
      </c>
      <c r="T31" s="35">
        <f t="shared" si="1"/>
        <v>7556</v>
      </c>
    </row>
    <row r="32" spans="2:20" s="6" customFormat="1" ht="12.75" customHeight="1">
      <c r="B32" s="32" t="s">
        <v>24</v>
      </c>
      <c r="C32" s="29"/>
      <c r="D32" s="29"/>
      <c r="E32" s="31" t="s">
        <v>85</v>
      </c>
      <c r="F32" s="34">
        <v>315</v>
      </c>
      <c r="G32" s="34">
        <v>567</v>
      </c>
      <c r="H32" s="34">
        <v>119</v>
      </c>
      <c r="I32" s="34">
        <v>166</v>
      </c>
      <c r="J32" s="34">
        <v>21</v>
      </c>
      <c r="K32" s="34">
        <v>587</v>
      </c>
      <c r="L32" s="34">
        <v>193</v>
      </c>
      <c r="M32" s="34">
        <v>632</v>
      </c>
      <c r="N32" s="34">
        <v>198</v>
      </c>
      <c r="O32" s="34">
        <v>222</v>
      </c>
      <c r="P32" s="34">
        <v>167</v>
      </c>
      <c r="Q32" s="34">
        <v>115</v>
      </c>
      <c r="R32" s="34">
        <v>170</v>
      </c>
      <c r="S32" s="34">
        <v>217</v>
      </c>
      <c r="T32" s="35">
        <f t="shared" si="1"/>
        <v>3689</v>
      </c>
    </row>
    <row r="33" spans="2:20" s="6" customFormat="1" ht="12.75" customHeight="1">
      <c r="B33" s="32" t="s">
        <v>25</v>
      </c>
      <c r="C33" s="29"/>
      <c r="D33" s="29"/>
      <c r="E33" s="31" t="s">
        <v>86</v>
      </c>
      <c r="F33" s="34">
        <v>385</v>
      </c>
      <c r="G33" s="34">
        <v>542</v>
      </c>
      <c r="H33" s="34">
        <v>159</v>
      </c>
      <c r="I33" s="34">
        <v>229</v>
      </c>
      <c r="J33" s="34">
        <v>29</v>
      </c>
      <c r="K33" s="34">
        <v>611</v>
      </c>
      <c r="L33" s="34">
        <v>147</v>
      </c>
      <c r="M33" s="34">
        <v>673</v>
      </c>
      <c r="N33" s="34">
        <v>170</v>
      </c>
      <c r="O33" s="34">
        <v>246</v>
      </c>
      <c r="P33" s="34">
        <v>123</v>
      </c>
      <c r="Q33" s="34">
        <v>143</v>
      </c>
      <c r="R33" s="34">
        <v>142</v>
      </c>
      <c r="S33" s="34">
        <v>268</v>
      </c>
      <c r="T33" s="35">
        <f t="shared" si="1"/>
        <v>3867</v>
      </c>
    </row>
    <row r="34" spans="2:20" s="6" customFormat="1" ht="12.75" customHeight="1">
      <c r="B34" s="32" t="s">
        <v>26</v>
      </c>
      <c r="C34" s="29"/>
      <c r="D34" s="29"/>
      <c r="E34" s="31" t="s">
        <v>87</v>
      </c>
      <c r="F34" s="34">
        <v>688</v>
      </c>
      <c r="G34" s="34">
        <v>439</v>
      </c>
      <c r="H34" s="34">
        <v>191</v>
      </c>
      <c r="I34" s="34">
        <v>60</v>
      </c>
      <c r="J34" s="34">
        <v>0</v>
      </c>
      <c r="K34" s="34">
        <v>23</v>
      </c>
      <c r="L34" s="34">
        <v>123</v>
      </c>
      <c r="M34" s="34">
        <v>1605</v>
      </c>
      <c r="N34" s="34">
        <v>98</v>
      </c>
      <c r="O34" s="34">
        <v>132</v>
      </c>
      <c r="P34" s="34">
        <v>132</v>
      </c>
      <c r="Q34" s="34">
        <v>0</v>
      </c>
      <c r="R34" s="34">
        <v>59</v>
      </c>
      <c r="S34" s="34">
        <v>456</v>
      </c>
      <c r="T34" s="35">
        <f t="shared" si="1"/>
        <v>4006</v>
      </c>
    </row>
    <row r="35" spans="2:20" s="6" customFormat="1" ht="12.75" customHeight="1">
      <c r="B35" s="32" t="s">
        <v>27</v>
      </c>
      <c r="C35" s="29"/>
      <c r="D35" s="29"/>
      <c r="E35" s="31" t="s">
        <v>88</v>
      </c>
      <c r="F35" s="34">
        <v>316</v>
      </c>
      <c r="G35" s="34">
        <v>175</v>
      </c>
      <c r="H35" s="34">
        <v>129</v>
      </c>
      <c r="I35" s="34">
        <v>29</v>
      </c>
      <c r="J35" s="34">
        <v>0</v>
      </c>
      <c r="K35" s="34">
        <v>10</v>
      </c>
      <c r="L35" s="34">
        <v>82</v>
      </c>
      <c r="M35" s="34">
        <v>752</v>
      </c>
      <c r="N35" s="34">
        <v>48</v>
      </c>
      <c r="O35" s="34">
        <v>59</v>
      </c>
      <c r="P35" s="34">
        <v>95</v>
      </c>
      <c r="Q35" s="34">
        <v>0</v>
      </c>
      <c r="R35" s="34">
        <v>35</v>
      </c>
      <c r="S35" s="34">
        <v>137</v>
      </c>
      <c r="T35" s="35">
        <f t="shared" si="1"/>
        <v>1867</v>
      </c>
    </row>
    <row r="36" spans="2:20" s="6" customFormat="1" ht="12.75" customHeight="1">
      <c r="B36" s="32" t="s">
        <v>28</v>
      </c>
      <c r="C36" s="29"/>
      <c r="D36" s="29"/>
      <c r="E36" s="31" t="s">
        <v>89</v>
      </c>
      <c r="F36" s="34">
        <v>372</v>
      </c>
      <c r="G36" s="34">
        <v>264</v>
      </c>
      <c r="H36" s="34">
        <v>62</v>
      </c>
      <c r="I36" s="34">
        <v>31</v>
      </c>
      <c r="J36" s="34">
        <v>0</v>
      </c>
      <c r="K36" s="34">
        <v>13</v>
      </c>
      <c r="L36" s="34">
        <v>41</v>
      </c>
      <c r="M36" s="34">
        <v>853</v>
      </c>
      <c r="N36" s="34">
        <v>50</v>
      </c>
      <c r="O36" s="34">
        <v>73</v>
      </c>
      <c r="P36" s="34">
        <v>37</v>
      </c>
      <c r="Q36" s="34">
        <v>0</v>
      </c>
      <c r="R36" s="34">
        <v>24</v>
      </c>
      <c r="S36" s="34">
        <v>319</v>
      </c>
      <c r="T36" s="35">
        <f t="shared" si="1"/>
        <v>2139</v>
      </c>
    </row>
    <row r="37" spans="2:20" s="6" customFormat="1" ht="12.75" customHeight="1">
      <c r="B37" s="32" t="s">
        <v>29</v>
      </c>
      <c r="C37" s="29"/>
      <c r="D37" s="29"/>
      <c r="E37" s="31" t="s">
        <v>30</v>
      </c>
      <c r="F37" s="36">
        <f aca="true" t="shared" si="2" ref="F37:K37">SUM(F28/F19)*100</f>
        <v>86.51953000952683</v>
      </c>
      <c r="G37" s="36">
        <f t="shared" si="2"/>
        <v>88.30434167727337</v>
      </c>
      <c r="H37" s="36">
        <f t="shared" si="2"/>
        <v>86.21993127147766</v>
      </c>
      <c r="I37" s="36">
        <f t="shared" si="2"/>
        <v>84.02678144428502</v>
      </c>
      <c r="J37" s="36">
        <f t="shared" si="2"/>
        <v>80.72680077871513</v>
      </c>
      <c r="K37" s="36">
        <f t="shared" si="2"/>
        <v>87.81362007168458</v>
      </c>
      <c r="L37" s="36">
        <f aca="true" t="shared" si="3" ref="L37:T37">SUM(L28/L19)*100</f>
        <v>91.37276180141075</v>
      </c>
      <c r="M37" s="36">
        <f t="shared" si="3"/>
        <v>85.56308213378493</v>
      </c>
      <c r="N37" s="36">
        <f t="shared" si="3"/>
        <v>83.71857258718572</v>
      </c>
      <c r="O37" s="36">
        <f t="shared" si="3"/>
        <v>84.11464119084647</v>
      </c>
      <c r="P37" s="36">
        <f t="shared" si="3"/>
        <v>90.82224496758785</v>
      </c>
      <c r="Q37" s="36">
        <f t="shared" si="3"/>
        <v>81.25960061443932</v>
      </c>
      <c r="R37" s="36">
        <f>SUM(R28/R19)*100</f>
        <v>84.44272445820434</v>
      </c>
      <c r="S37" s="36">
        <f t="shared" si="3"/>
        <v>79.36988252046991</v>
      </c>
      <c r="T37" s="36">
        <f t="shared" si="3"/>
        <v>85.32043927225045</v>
      </c>
    </row>
    <row r="38" spans="2:20" s="6" customFormat="1" ht="12.75" customHeight="1">
      <c r="B38" s="32" t="s">
        <v>31</v>
      </c>
      <c r="C38" s="29"/>
      <c r="D38" s="29"/>
      <c r="E38" s="31" t="s">
        <v>32</v>
      </c>
      <c r="F38" s="36">
        <f aca="true" t="shared" si="4" ref="F38:K39">SUM(F29/F20)*100</f>
        <v>83.39089481946624</v>
      </c>
      <c r="G38" s="36">
        <f t="shared" si="4"/>
        <v>87.52393980848153</v>
      </c>
      <c r="H38" s="36">
        <f t="shared" si="4"/>
        <v>85.11348464619492</v>
      </c>
      <c r="I38" s="36">
        <f t="shared" si="4"/>
        <v>81.27058823529411</v>
      </c>
      <c r="J38" s="36">
        <f t="shared" si="4"/>
        <v>78.66323907455013</v>
      </c>
      <c r="K38" s="36">
        <f t="shared" si="4"/>
        <v>86.05539637058261</v>
      </c>
      <c r="L38" s="36">
        <f aca="true" t="shared" si="5" ref="L38:T38">SUM(L29/L20)*100</f>
        <v>89.64435146443515</v>
      </c>
      <c r="M38" s="36">
        <f t="shared" si="5"/>
        <v>83.59569179784589</v>
      </c>
      <c r="N38" s="36">
        <f t="shared" si="5"/>
        <v>82.84714119019837</v>
      </c>
      <c r="O38" s="36">
        <f t="shared" si="5"/>
        <v>82.37580993520518</v>
      </c>
      <c r="P38" s="36">
        <f t="shared" si="5"/>
        <v>89.8742554599603</v>
      </c>
      <c r="Q38" s="36">
        <f t="shared" si="5"/>
        <v>80.26692087702574</v>
      </c>
      <c r="R38" s="36">
        <f>SUM(R29/R20)*100</f>
        <v>83.50566223535203</v>
      </c>
      <c r="S38" s="36">
        <f t="shared" si="5"/>
        <v>75.97586941092975</v>
      </c>
      <c r="T38" s="36">
        <f t="shared" si="5"/>
        <v>83.52326987967147</v>
      </c>
    </row>
    <row r="39" spans="2:20" s="6" customFormat="1" ht="12.75" customHeight="1">
      <c r="B39" s="32" t="s">
        <v>33</v>
      </c>
      <c r="C39" s="29"/>
      <c r="D39" s="29"/>
      <c r="E39" s="31" t="s">
        <v>34</v>
      </c>
      <c r="F39" s="36">
        <f t="shared" si="4"/>
        <v>89.72052682300033</v>
      </c>
      <c r="G39" s="36">
        <f t="shared" si="4"/>
        <v>89.13934426229508</v>
      </c>
      <c r="H39" s="36">
        <f t="shared" si="4"/>
        <v>87.39376770538244</v>
      </c>
      <c r="I39" s="36">
        <f t="shared" si="4"/>
        <v>86.87408847836655</v>
      </c>
      <c r="J39" s="36">
        <f t="shared" si="4"/>
        <v>82.83093053735256</v>
      </c>
      <c r="K39" s="36">
        <f t="shared" si="4"/>
        <v>89.84547461368653</v>
      </c>
      <c r="L39" s="36">
        <f aca="true" t="shared" si="6" ref="L39:T39">SUM(L30/L21)*100</f>
        <v>93.23562570462232</v>
      </c>
      <c r="M39" s="36">
        <f t="shared" si="6"/>
        <v>87.61904761904762</v>
      </c>
      <c r="N39" s="36">
        <f t="shared" si="6"/>
        <v>84.66751376535366</v>
      </c>
      <c r="O39" s="36">
        <f t="shared" si="6"/>
        <v>85.95608417200366</v>
      </c>
      <c r="P39" s="36">
        <f t="shared" si="6"/>
        <v>91.83098591549296</v>
      </c>
      <c r="Q39" s="36">
        <f t="shared" si="6"/>
        <v>82.41150442477876</v>
      </c>
      <c r="R39" s="36">
        <f>SUM(R30/R21)*100</f>
        <v>85.47425474254743</v>
      </c>
      <c r="S39" s="36">
        <f t="shared" si="6"/>
        <v>82.78571428571428</v>
      </c>
      <c r="T39" s="36">
        <f t="shared" si="6"/>
        <v>87.22800378429517</v>
      </c>
    </row>
    <row r="40" spans="2:20" s="6" customFormat="1" ht="12.75" customHeight="1">
      <c r="B40" s="32" t="s">
        <v>35</v>
      </c>
      <c r="C40" s="29"/>
      <c r="D40" s="29"/>
      <c r="E40" s="31" t="s">
        <v>36</v>
      </c>
      <c r="F40" s="36">
        <f aca="true" t="shared" si="7" ref="F40:K40">SUM((F19-F28)/F19)*100</f>
        <v>13.480469990473164</v>
      </c>
      <c r="G40" s="36">
        <f t="shared" si="7"/>
        <v>11.695658322726631</v>
      </c>
      <c r="H40" s="36">
        <f t="shared" si="7"/>
        <v>13.780068728522338</v>
      </c>
      <c r="I40" s="36">
        <f t="shared" si="7"/>
        <v>15.973218555714968</v>
      </c>
      <c r="J40" s="36">
        <f t="shared" si="7"/>
        <v>19.27319922128488</v>
      </c>
      <c r="K40" s="36">
        <f t="shared" si="7"/>
        <v>12.186379928315413</v>
      </c>
      <c r="L40" s="36">
        <f aca="true" t="shared" si="8" ref="L40:T40">SUM((L19-L28)/L19)*100</f>
        <v>8.627238198589257</v>
      </c>
      <c r="M40" s="36">
        <f t="shared" si="8"/>
        <v>14.43691786621507</v>
      </c>
      <c r="N40" s="36">
        <f t="shared" si="8"/>
        <v>16.281427412814274</v>
      </c>
      <c r="O40" s="36">
        <f t="shared" si="8"/>
        <v>15.885358809153521</v>
      </c>
      <c r="P40" s="36">
        <f t="shared" si="8"/>
        <v>9.177755032412147</v>
      </c>
      <c r="Q40" s="36">
        <f t="shared" si="8"/>
        <v>18.74039938556068</v>
      </c>
      <c r="R40" s="36">
        <f>SUM((R19-R28)/R19)*100</f>
        <v>15.557275541795665</v>
      </c>
      <c r="S40" s="36">
        <f t="shared" si="8"/>
        <v>20.63011747953008</v>
      </c>
      <c r="T40" s="36">
        <f t="shared" si="8"/>
        <v>14.67956072774955</v>
      </c>
    </row>
    <row r="41" spans="2:20" s="6" customFormat="1" ht="12.75" customHeight="1">
      <c r="B41" s="32" t="s">
        <v>37</v>
      </c>
      <c r="C41" s="29"/>
      <c r="D41" s="29"/>
      <c r="E41" s="31" t="s">
        <v>38</v>
      </c>
      <c r="F41" s="36">
        <f aca="true" t="shared" si="9" ref="F41:K42">SUM((F20-F29)/F20)*100</f>
        <v>16.60910518053375</v>
      </c>
      <c r="G41" s="36">
        <f t="shared" si="9"/>
        <v>12.476060191518467</v>
      </c>
      <c r="H41" s="36">
        <f t="shared" si="9"/>
        <v>14.886515353805073</v>
      </c>
      <c r="I41" s="36">
        <f t="shared" si="9"/>
        <v>18.729411764705883</v>
      </c>
      <c r="J41" s="36">
        <f t="shared" si="9"/>
        <v>21.336760925449873</v>
      </c>
      <c r="K41" s="36">
        <f t="shared" si="9"/>
        <v>13.944603629417381</v>
      </c>
      <c r="L41" s="36">
        <f aca="true" t="shared" si="10" ref="L41:T41">SUM((L20-L29)/L20)*100</f>
        <v>10.355648535564853</v>
      </c>
      <c r="M41" s="36">
        <f t="shared" si="10"/>
        <v>16.4043082021541</v>
      </c>
      <c r="N41" s="36">
        <f t="shared" si="10"/>
        <v>17.152858809801632</v>
      </c>
      <c r="O41" s="36">
        <f t="shared" si="10"/>
        <v>17.624190064794817</v>
      </c>
      <c r="P41" s="36">
        <f t="shared" si="10"/>
        <v>10.12574454003971</v>
      </c>
      <c r="Q41" s="36">
        <f t="shared" si="10"/>
        <v>19.73307912297426</v>
      </c>
      <c r="R41" s="36">
        <f>SUM((R20-R29)/R20)*100</f>
        <v>16.494337764647955</v>
      </c>
      <c r="S41" s="36">
        <f t="shared" si="10"/>
        <v>24.024130589070264</v>
      </c>
      <c r="T41" s="36">
        <f t="shared" si="10"/>
        <v>16.47673012032852</v>
      </c>
    </row>
    <row r="42" spans="2:20" s="6" customFormat="1" ht="12.75" customHeight="1">
      <c r="B42" s="32" t="s">
        <v>39</v>
      </c>
      <c r="C42" s="29"/>
      <c r="D42" s="29"/>
      <c r="E42" s="31" t="s">
        <v>40</v>
      </c>
      <c r="F42" s="36">
        <f t="shared" si="9"/>
        <v>10.279473176999678</v>
      </c>
      <c r="G42" s="36">
        <f t="shared" si="9"/>
        <v>10.860655737704917</v>
      </c>
      <c r="H42" s="36">
        <f t="shared" si="9"/>
        <v>12.606232294617564</v>
      </c>
      <c r="I42" s="36">
        <f t="shared" si="9"/>
        <v>13.125911521633446</v>
      </c>
      <c r="J42" s="36">
        <f t="shared" si="9"/>
        <v>17.169069462647442</v>
      </c>
      <c r="K42" s="36">
        <f t="shared" si="9"/>
        <v>10.154525386313466</v>
      </c>
      <c r="L42" s="36">
        <f aca="true" t="shared" si="11" ref="L42:T42">SUM((L21-L30)/L21)*100</f>
        <v>6.764374295377677</v>
      </c>
      <c r="M42" s="36">
        <f t="shared" si="11"/>
        <v>12.380952380952381</v>
      </c>
      <c r="N42" s="36">
        <f t="shared" si="11"/>
        <v>15.332486234646336</v>
      </c>
      <c r="O42" s="36">
        <f t="shared" si="11"/>
        <v>14.04391582799634</v>
      </c>
      <c r="P42" s="36">
        <f t="shared" si="11"/>
        <v>8.169014084507042</v>
      </c>
      <c r="Q42" s="36">
        <f t="shared" si="11"/>
        <v>17.588495575221238</v>
      </c>
      <c r="R42" s="36">
        <f>SUM((R21-R30)/R21)*100</f>
        <v>14.525745257452574</v>
      </c>
      <c r="S42" s="36">
        <f t="shared" si="11"/>
        <v>17.214285714285715</v>
      </c>
      <c r="T42" s="36">
        <f t="shared" si="11"/>
        <v>12.771996215704826</v>
      </c>
    </row>
    <row r="43" spans="2:20" s="6" customFormat="1" ht="12.75" customHeight="1">
      <c r="B43" s="32" t="s">
        <v>41</v>
      </c>
      <c r="C43" s="29"/>
      <c r="D43" s="29"/>
      <c r="E43" s="31" t="s">
        <v>42</v>
      </c>
      <c r="F43" s="36">
        <f aca="true" t="shared" si="12" ref="F43:K43">SUM(F31/F22)*100</f>
        <v>51.31964809384164</v>
      </c>
      <c r="G43" s="36">
        <f t="shared" si="12"/>
        <v>70.10113780025284</v>
      </c>
      <c r="H43" s="36">
        <f t="shared" si="12"/>
        <v>53.46153846153846</v>
      </c>
      <c r="I43" s="36">
        <f t="shared" si="12"/>
        <v>62.898089171974526</v>
      </c>
      <c r="J43" s="36">
        <f t="shared" si="12"/>
        <v>39.682539682539684</v>
      </c>
      <c r="K43" s="36">
        <f t="shared" si="12"/>
        <v>77.14101738570508</v>
      </c>
      <c r="L43" s="36">
        <f aca="true" t="shared" si="13" ref="L43:T43">SUM(L31/L22)*100</f>
        <v>93.15068493150685</v>
      </c>
      <c r="M43" s="36">
        <f t="shared" si="13"/>
        <v>54.05965202982601</v>
      </c>
      <c r="N43" s="36">
        <f t="shared" si="13"/>
        <v>39.69795037756203</v>
      </c>
      <c r="O43" s="36">
        <f t="shared" si="13"/>
        <v>67.72793053545585</v>
      </c>
      <c r="P43" s="36">
        <f t="shared" si="13"/>
        <v>47.46317512274959</v>
      </c>
      <c r="Q43" s="36">
        <f t="shared" si="13"/>
        <v>67.36292428198433</v>
      </c>
      <c r="R43" s="36">
        <f>SUM(R31/R22)*100</f>
        <v>62.525050100200396</v>
      </c>
      <c r="S43" s="36">
        <f t="shared" si="13"/>
        <v>52.8322440087146</v>
      </c>
      <c r="T43" s="36">
        <f t="shared" si="13"/>
        <v>60.0588188538272</v>
      </c>
    </row>
    <row r="44" spans="2:20" s="6" customFormat="1" ht="12.75" customHeight="1">
      <c r="B44" s="32" t="s">
        <v>43</v>
      </c>
      <c r="C44" s="29"/>
      <c r="D44" s="29"/>
      <c r="E44" s="31" t="s">
        <v>44</v>
      </c>
      <c r="F44" s="36">
        <f aca="true" t="shared" si="14" ref="F44:K45">SUM(F32/F23)*100</f>
        <v>46.73590504451038</v>
      </c>
      <c r="G44" s="36">
        <f t="shared" si="14"/>
        <v>67.18009478672985</v>
      </c>
      <c r="H44" s="36">
        <f t="shared" si="14"/>
        <v>49.583333333333336</v>
      </c>
      <c r="I44" s="36">
        <f t="shared" si="14"/>
        <v>58.657243816254415</v>
      </c>
      <c r="J44" s="36">
        <f t="shared" si="14"/>
        <v>35.59322033898305</v>
      </c>
      <c r="K44" s="36">
        <f t="shared" si="14"/>
        <v>70.63778580024066</v>
      </c>
      <c r="L44" s="36">
        <f aca="true" t="shared" si="15" ref="L44:T44">SUM(L32/L23)*100</f>
        <v>89.76744186046511</v>
      </c>
      <c r="M44" s="36">
        <f t="shared" si="15"/>
        <v>50.03958828186856</v>
      </c>
      <c r="N44" s="36">
        <f t="shared" si="15"/>
        <v>39.6</v>
      </c>
      <c r="O44" s="36">
        <f t="shared" si="15"/>
        <v>65.29411764705883</v>
      </c>
      <c r="P44" s="36">
        <f t="shared" si="15"/>
        <v>49.26253687315634</v>
      </c>
      <c r="Q44" s="36">
        <f t="shared" si="15"/>
        <v>63.888888888888886</v>
      </c>
      <c r="R44" s="36">
        <f>SUM(R32/R23)*100</f>
        <v>59.44055944055944</v>
      </c>
      <c r="S44" s="36">
        <f t="shared" si="15"/>
        <v>50.34802784222738</v>
      </c>
      <c r="T44" s="36">
        <f t="shared" si="15"/>
        <v>56.885119506553586</v>
      </c>
    </row>
    <row r="45" spans="2:20" s="6" customFormat="1" ht="12.75" customHeight="1">
      <c r="B45" s="32" t="s">
        <v>45</v>
      </c>
      <c r="C45" s="29"/>
      <c r="D45" s="29"/>
      <c r="E45" s="31" t="s">
        <v>46</v>
      </c>
      <c r="F45" s="36">
        <f t="shared" si="14"/>
        <v>55.79710144927537</v>
      </c>
      <c r="G45" s="36">
        <f t="shared" si="14"/>
        <v>73.44173441734418</v>
      </c>
      <c r="H45" s="36">
        <f t="shared" si="14"/>
        <v>56.785714285714285</v>
      </c>
      <c r="I45" s="36">
        <f t="shared" si="14"/>
        <v>66.3768115942029</v>
      </c>
      <c r="J45" s="36">
        <f t="shared" si="14"/>
        <v>43.28358208955223</v>
      </c>
      <c r="K45" s="36">
        <f t="shared" si="14"/>
        <v>84.62603878116343</v>
      </c>
      <c r="L45" s="36">
        <f aca="true" t="shared" si="16" ref="L45:T45">SUM(L33/L24)*100</f>
        <v>98</v>
      </c>
      <c r="M45" s="36">
        <f t="shared" si="16"/>
        <v>58.47089487402259</v>
      </c>
      <c r="N45" s="36">
        <f t="shared" si="16"/>
        <v>39.812646370023415</v>
      </c>
      <c r="O45" s="36">
        <f t="shared" si="16"/>
        <v>70.08547008547008</v>
      </c>
      <c r="P45" s="36">
        <f t="shared" si="16"/>
        <v>45.220588235294116</v>
      </c>
      <c r="Q45" s="36">
        <f t="shared" si="16"/>
        <v>70.44334975369459</v>
      </c>
      <c r="R45" s="36">
        <f>SUM(R33/R24)*100</f>
        <v>66.66666666666666</v>
      </c>
      <c r="S45" s="36">
        <f t="shared" si="16"/>
        <v>55.03080082135524</v>
      </c>
      <c r="T45" s="36">
        <f t="shared" si="16"/>
        <v>63.43503937007874</v>
      </c>
    </row>
    <row r="46" spans="2:20" s="6" customFormat="1" ht="12.75" customHeight="1">
      <c r="B46" s="32" t="s">
        <v>47</v>
      </c>
      <c r="C46" s="29"/>
      <c r="D46" s="29"/>
      <c r="E46" s="31" t="s">
        <v>48</v>
      </c>
      <c r="F46" s="36">
        <f aca="true" t="shared" si="17" ref="F46:K46">SUM((F22-F31)/F22)*100</f>
        <v>48.68035190615836</v>
      </c>
      <c r="G46" s="36">
        <f t="shared" si="17"/>
        <v>29.898862199747157</v>
      </c>
      <c r="H46" s="36">
        <f t="shared" si="17"/>
        <v>46.53846153846154</v>
      </c>
      <c r="I46" s="36">
        <f t="shared" si="17"/>
        <v>37.101910828025474</v>
      </c>
      <c r="J46" s="36">
        <f t="shared" si="17"/>
        <v>60.317460317460316</v>
      </c>
      <c r="K46" s="36">
        <f t="shared" si="17"/>
        <v>22.858982614294913</v>
      </c>
      <c r="L46" s="36">
        <f aca="true" t="shared" si="18" ref="L46:T46">SUM((L22-L31)/L22)*100</f>
        <v>6.8493150684931505</v>
      </c>
      <c r="M46" s="36">
        <f t="shared" si="18"/>
        <v>45.94034797017398</v>
      </c>
      <c r="N46" s="36">
        <f t="shared" si="18"/>
        <v>60.30204962243797</v>
      </c>
      <c r="O46" s="36">
        <f t="shared" si="18"/>
        <v>32.27206946454414</v>
      </c>
      <c r="P46" s="36">
        <f t="shared" si="18"/>
        <v>52.53682487725041</v>
      </c>
      <c r="Q46" s="36">
        <f t="shared" si="18"/>
        <v>32.637075718015666</v>
      </c>
      <c r="R46" s="36">
        <f>SUM((R22-R31)/R22)*100</f>
        <v>37.4749498997996</v>
      </c>
      <c r="S46" s="36">
        <f t="shared" si="18"/>
        <v>47.167755991285404</v>
      </c>
      <c r="T46" s="36">
        <f t="shared" si="18"/>
        <v>39.9411811461728</v>
      </c>
    </row>
    <row r="47" spans="2:20" s="6" customFormat="1" ht="12.75" customHeight="1">
      <c r="B47" s="32" t="s">
        <v>49</v>
      </c>
      <c r="C47" s="29"/>
      <c r="D47" s="29"/>
      <c r="E47" s="31" t="s">
        <v>50</v>
      </c>
      <c r="F47" s="36">
        <f aca="true" t="shared" si="19" ref="F47:K48">SUM((F23-F32)/F23)*100</f>
        <v>53.26409495548962</v>
      </c>
      <c r="G47" s="36">
        <f t="shared" si="19"/>
        <v>32.81990521327014</v>
      </c>
      <c r="H47" s="36">
        <f t="shared" si="19"/>
        <v>50.416666666666664</v>
      </c>
      <c r="I47" s="36">
        <f t="shared" si="19"/>
        <v>41.342756183745585</v>
      </c>
      <c r="J47" s="36">
        <f t="shared" si="19"/>
        <v>64.40677966101694</v>
      </c>
      <c r="K47" s="36">
        <f t="shared" si="19"/>
        <v>29.362214199759322</v>
      </c>
      <c r="L47" s="36">
        <f aca="true" t="shared" si="20" ref="L47:T47">SUM((L23-L32)/L23)*100</f>
        <v>10.232558139534884</v>
      </c>
      <c r="M47" s="36">
        <f t="shared" si="20"/>
        <v>49.96041171813143</v>
      </c>
      <c r="N47" s="36">
        <f t="shared" si="20"/>
        <v>60.4</v>
      </c>
      <c r="O47" s="36">
        <f t="shared" si="20"/>
        <v>34.705882352941174</v>
      </c>
      <c r="P47" s="36">
        <f t="shared" si="20"/>
        <v>50.737463126843664</v>
      </c>
      <c r="Q47" s="36">
        <f t="shared" si="20"/>
        <v>36.11111111111111</v>
      </c>
      <c r="R47" s="36">
        <f>SUM((R23-R32)/R23)*100</f>
        <v>40.55944055944056</v>
      </c>
      <c r="S47" s="36">
        <f t="shared" si="20"/>
        <v>49.651972157772626</v>
      </c>
      <c r="T47" s="36">
        <f t="shared" si="20"/>
        <v>43.114880493446414</v>
      </c>
    </row>
    <row r="48" spans="2:20" s="6" customFormat="1" ht="12.75" customHeight="1">
      <c r="B48" s="32" t="s">
        <v>51</v>
      </c>
      <c r="C48" s="29"/>
      <c r="D48" s="29"/>
      <c r="E48" s="31" t="s">
        <v>52</v>
      </c>
      <c r="F48" s="36">
        <f t="shared" si="19"/>
        <v>44.20289855072464</v>
      </c>
      <c r="G48" s="36">
        <f t="shared" si="19"/>
        <v>26.558265582655828</v>
      </c>
      <c r="H48" s="36">
        <f t="shared" si="19"/>
        <v>43.214285714285715</v>
      </c>
      <c r="I48" s="36">
        <f t="shared" si="19"/>
        <v>33.6231884057971</v>
      </c>
      <c r="J48" s="36">
        <f t="shared" si="19"/>
        <v>56.71641791044776</v>
      </c>
      <c r="K48" s="36">
        <f t="shared" si="19"/>
        <v>15.373961218836566</v>
      </c>
      <c r="L48" s="36">
        <f aca="true" t="shared" si="21" ref="L48:T48">SUM((L24-L33)/L24)*100</f>
        <v>2</v>
      </c>
      <c r="M48" s="36">
        <f t="shared" si="21"/>
        <v>41.52910512597741</v>
      </c>
      <c r="N48" s="36">
        <f t="shared" si="21"/>
        <v>60.187353629976585</v>
      </c>
      <c r="O48" s="36">
        <f t="shared" si="21"/>
        <v>29.914529914529915</v>
      </c>
      <c r="P48" s="36">
        <f t="shared" si="21"/>
        <v>54.779411764705884</v>
      </c>
      <c r="Q48" s="36">
        <f t="shared" si="21"/>
        <v>29.55665024630542</v>
      </c>
      <c r="R48" s="36">
        <f>SUM((R24-R33)/R24)*100</f>
        <v>33.33333333333333</v>
      </c>
      <c r="S48" s="36">
        <f t="shared" si="21"/>
        <v>44.969199178644764</v>
      </c>
      <c r="T48" s="36">
        <f t="shared" si="21"/>
        <v>36.56496062992126</v>
      </c>
    </row>
    <row r="49" spans="2:20" s="6" customFormat="1" ht="12.75" customHeight="1">
      <c r="B49" s="32" t="s">
        <v>53</v>
      </c>
      <c r="C49" s="29"/>
      <c r="D49" s="29"/>
      <c r="E49" s="31" t="s">
        <v>54</v>
      </c>
      <c r="F49" s="36">
        <f aca="true" t="shared" si="22" ref="F49:K49">SUM(F34/F25)*100</f>
        <v>68.8</v>
      </c>
      <c r="G49" s="36">
        <f t="shared" si="22"/>
        <v>84.91295938104449</v>
      </c>
      <c r="H49" s="36">
        <f t="shared" si="22"/>
        <v>71.00371747211895</v>
      </c>
      <c r="I49" s="36">
        <f t="shared" si="22"/>
        <v>70.58823529411765</v>
      </c>
      <c r="J49" s="36">
        <v>0</v>
      </c>
      <c r="K49" s="36">
        <f t="shared" si="22"/>
        <v>79.3103448275862</v>
      </c>
      <c r="L49" s="36">
        <f aca="true" t="shared" si="23" ref="L49:T49">SUM(L34/L25)*100</f>
        <v>83.1081081081081</v>
      </c>
      <c r="M49" s="36">
        <f t="shared" si="23"/>
        <v>74.09972299168976</v>
      </c>
      <c r="N49" s="36">
        <f t="shared" si="23"/>
        <v>54.44444444444444</v>
      </c>
      <c r="O49" s="36">
        <f t="shared" si="23"/>
        <v>58.4070796460177</v>
      </c>
      <c r="P49" s="36">
        <f t="shared" si="23"/>
        <v>66.66666666666666</v>
      </c>
      <c r="Q49" s="36">
        <v>0</v>
      </c>
      <c r="R49" s="36">
        <f>SUM(R34/R25)*100</f>
        <v>93.65079365079364</v>
      </c>
      <c r="S49" s="36">
        <f t="shared" si="23"/>
        <v>68.26347305389223</v>
      </c>
      <c r="T49" s="36">
        <f t="shared" si="23"/>
        <v>72.19318796179492</v>
      </c>
    </row>
    <row r="50" spans="2:20" s="6" customFormat="1" ht="12.75" customHeight="1">
      <c r="B50" s="32" t="s">
        <v>55</v>
      </c>
      <c r="C50" s="29"/>
      <c r="D50" s="29"/>
      <c r="E50" s="31" t="s">
        <v>56</v>
      </c>
      <c r="F50" s="36">
        <f aca="true" t="shared" si="24" ref="F50:K51">SUM(F35/F26)*100</f>
        <v>69.91150442477876</v>
      </c>
      <c r="G50" s="36">
        <f t="shared" si="24"/>
        <v>79.54545454545455</v>
      </c>
      <c r="H50" s="36">
        <f t="shared" si="24"/>
        <v>68.98395721925134</v>
      </c>
      <c r="I50" s="36">
        <f t="shared" si="24"/>
        <v>67.44186046511628</v>
      </c>
      <c r="J50" s="36">
        <v>0</v>
      </c>
      <c r="K50" s="36">
        <f t="shared" si="24"/>
        <v>71.42857142857143</v>
      </c>
      <c r="L50" s="36">
        <f aca="true" t="shared" si="25" ref="L50:T50">SUM(L35/L26)*100</f>
        <v>88.17204301075269</v>
      </c>
      <c r="M50" s="36">
        <f t="shared" si="25"/>
        <v>69.62962962962963</v>
      </c>
      <c r="N50" s="36">
        <f t="shared" si="25"/>
        <v>52.17391304347826</v>
      </c>
      <c r="O50" s="36">
        <f t="shared" si="25"/>
        <v>53.63636363636364</v>
      </c>
      <c r="P50" s="36">
        <f t="shared" si="25"/>
        <v>65.06849315068493</v>
      </c>
      <c r="Q50" s="36">
        <v>0</v>
      </c>
      <c r="R50" s="36">
        <f>SUM(R35/R26)*100</f>
        <v>92.10526315789474</v>
      </c>
      <c r="S50" s="36">
        <f t="shared" si="25"/>
        <v>68.1592039800995</v>
      </c>
      <c r="T50" s="36">
        <f t="shared" si="25"/>
        <v>69.76831091180867</v>
      </c>
    </row>
    <row r="51" spans="2:20" s="6" customFormat="1" ht="12.75" customHeight="1">
      <c r="B51" s="32" t="s">
        <v>57</v>
      </c>
      <c r="C51" s="29"/>
      <c r="D51" s="29"/>
      <c r="E51" s="31" t="s">
        <v>58</v>
      </c>
      <c r="F51" s="36">
        <f t="shared" si="24"/>
        <v>67.88321167883211</v>
      </c>
      <c r="G51" s="36">
        <f t="shared" si="24"/>
        <v>88.88888888888889</v>
      </c>
      <c r="H51" s="36">
        <f t="shared" si="24"/>
        <v>75.60975609756098</v>
      </c>
      <c r="I51" s="36">
        <f t="shared" si="24"/>
        <v>73.80952380952381</v>
      </c>
      <c r="J51" s="36">
        <v>0</v>
      </c>
      <c r="K51" s="36">
        <f t="shared" si="24"/>
        <v>86.66666666666667</v>
      </c>
      <c r="L51" s="36">
        <f aca="true" t="shared" si="26" ref="L51:T51">SUM(L36/L27)*100</f>
        <v>74.54545454545455</v>
      </c>
      <c r="M51" s="36">
        <f t="shared" si="26"/>
        <v>78.54511970534071</v>
      </c>
      <c r="N51" s="36">
        <f t="shared" si="26"/>
        <v>56.81818181818182</v>
      </c>
      <c r="O51" s="36">
        <f t="shared" si="26"/>
        <v>62.93103448275862</v>
      </c>
      <c r="P51" s="36">
        <f t="shared" si="26"/>
        <v>71.15384615384616</v>
      </c>
      <c r="Q51" s="36">
        <v>0</v>
      </c>
      <c r="R51" s="36">
        <f>SUM(R36/R27)*100</f>
        <v>96</v>
      </c>
      <c r="S51" s="36">
        <f t="shared" si="26"/>
        <v>68.3083511777302</v>
      </c>
      <c r="T51" s="36">
        <f t="shared" si="26"/>
        <v>74.45179255134006</v>
      </c>
    </row>
    <row r="52" spans="2:20" s="6" customFormat="1" ht="12.75" customHeight="1">
      <c r="B52" s="32" t="s">
        <v>59</v>
      </c>
      <c r="C52" s="29"/>
      <c r="D52" s="29"/>
      <c r="E52" s="31" t="s">
        <v>60</v>
      </c>
      <c r="F52" s="36">
        <f aca="true" t="shared" si="27" ref="F52:K52">SUM((F25-F34)/F25)*100</f>
        <v>31.2</v>
      </c>
      <c r="G52" s="36">
        <f t="shared" si="27"/>
        <v>15.087040618955513</v>
      </c>
      <c r="H52" s="36">
        <f t="shared" si="27"/>
        <v>28.99628252788104</v>
      </c>
      <c r="I52" s="36">
        <f t="shared" si="27"/>
        <v>29.411764705882355</v>
      </c>
      <c r="J52" s="36">
        <v>0</v>
      </c>
      <c r="K52" s="36">
        <f t="shared" si="27"/>
        <v>20.689655172413794</v>
      </c>
      <c r="L52" s="36">
        <f aca="true" t="shared" si="28" ref="L52:T52">SUM((L25-L34)/L25)*100</f>
        <v>16.89189189189189</v>
      </c>
      <c r="M52" s="36">
        <f t="shared" si="28"/>
        <v>25.90027700831025</v>
      </c>
      <c r="N52" s="36">
        <f t="shared" si="28"/>
        <v>45.55555555555556</v>
      </c>
      <c r="O52" s="36">
        <f t="shared" si="28"/>
        <v>41.5929203539823</v>
      </c>
      <c r="P52" s="36">
        <f t="shared" si="28"/>
        <v>33.33333333333333</v>
      </c>
      <c r="Q52" s="36">
        <v>0</v>
      </c>
      <c r="R52" s="36">
        <f>SUM((R25-R34)/R25)*100</f>
        <v>6.349206349206349</v>
      </c>
      <c r="S52" s="36">
        <f t="shared" si="28"/>
        <v>31.736526946107784</v>
      </c>
      <c r="T52" s="36">
        <f t="shared" si="28"/>
        <v>27.80681203820508</v>
      </c>
    </row>
    <row r="53" spans="2:20" s="6" customFormat="1" ht="12.75" customHeight="1">
      <c r="B53" s="32" t="s">
        <v>61</v>
      </c>
      <c r="C53" s="29"/>
      <c r="D53" s="29"/>
      <c r="E53" s="31" t="s">
        <v>62</v>
      </c>
      <c r="F53" s="36">
        <f aca="true" t="shared" si="29" ref="F53:K54">SUM((F26-F35)/F26)*100</f>
        <v>30.08849557522124</v>
      </c>
      <c r="G53" s="36">
        <f t="shared" si="29"/>
        <v>20.454545454545457</v>
      </c>
      <c r="H53" s="36">
        <f t="shared" si="29"/>
        <v>31.016042780748666</v>
      </c>
      <c r="I53" s="36">
        <f t="shared" si="29"/>
        <v>32.55813953488372</v>
      </c>
      <c r="J53" s="36">
        <v>0</v>
      </c>
      <c r="K53" s="36">
        <f t="shared" si="29"/>
        <v>28.57142857142857</v>
      </c>
      <c r="L53" s="36">
        <f aca="true" t="shared" si="30" ref="L53:T53">SUM((L26-L35)/L26)*100</f>
        <v>11.827956989247312</v>
      </c>
      <c r="M53" s="36">
        <f t="shared" si="30"/>
        <v>30.37037037037037</v>
      </c>
      <c r="N53" s="36">
        <f t="shared" si="30"/>
        <v>47.82608695652174</v>
      </c>
      <c r="O53" s="36">
        <f t="shared" si="30"/>
        <v>46.36363636363636</v>
      </c>
      <c r="P53" s="36">
        <f t="shared" si="30"/>
        <v>34.93150684931507</v>
      </c>
      <c r="Q53" s="36">
        <v>0</v>
      </c>
      <c r="R53" s="36">
        <f>SUM((R26-R35)/R26)*100</f>
        <v>7.894736842105263</v>
      </c>
      <c r="S53" s="36">
        <f t="shared" si="30"/>
        <v>31.8407960199005</v>
      </c>
      <c r="T53" s="36">
        <f t="shared" si="30"/>
        <v>30.23168908819133</v>
      </c>
    </row>
    <row r="54" spans="2:20" s="6" customFormat="1" ht="12.75" customHeight="1">
      <c r="B54" s="32" t="s">
        <v>63</v>
      </c>
      <c r="C54" s="29"/>
      <c r="D54" s="29"/>
      <c r="E54" s="31" t="s">
        <v>64</v>
      </c>
      <c r="F54" s="36">
        <f t="shared" si="29"/>
        <v>32.11678832116788</v>
      </c>
      <c r="G54" s="36">
        <f t="shared" si="29"/>
        <v>11.11111111111111</v>
      </c>
      <c r="H54" s="36">
        <f t="shared" si="29"/>
        <v>24.390243902439025</v>
      </c>
      <c r="I54" s="36">
        <f t="shared" si="29"/>
        <v>26.190476190476193</v>
      </c>
      <c r="J54" s="36">
        <v>0</v>
      </c>
      <c r="K54" s="36">
        <f t="shared" si="29"/>
        <v>13.333333333333334</v>
      </c>
      <c r="L54" s="36">
        <f aca="true" t="shared" si="31" ref="L54:T54">SUM((L27-L36)/L27)*100</f>
        <v>25.454545454545453</v>
      </c>
      <c r="M54" s="36">
        <v>0</v>
      </c>
      <c r="N54" s="36">
        <f t="shared" si="31"/>
        <v>43.18181818181818</v>
      </c>
      <c r="O54" s="36">
        <f t="shared" si="31"/>
        <v>37.06896551724138</v>
      </c>
      <c r="P54" s="36">
        <f t="shared" si="31"/>
        <v>28.846153846153843</v>
      </c>
      <c r="Q54" s="36">
        <v>0</v>
      </c>
      <c r="R54" s="36">
        <f>SUM((R27-R36)/R27)*100</f>
        <v>4</v>
      </c>
      <c r="S54" s="36">
        <f t="shared" si="31"/>
        <v>31.69164882226981</v>
      </c>
      <c r="T54" s="36">
        <f t="shared" si="31"/>
        <v>25.548207448659937</v>
      </c>
    </row>
    <row r="55" spans="2:16" s="6" customFormat="1" ht="12.75" customHeight="1">
      <c r="B55" s="5" t="s">
        <v>65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2:16" s="6" customFormat="1" ht="12.75" customHeight="1">
      <c r="B56" s="5" t="s">
        <v>66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7:16" s="6" customFormat="1" ht="12"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="6" customFormat="1" ht="12"/>
    <row r="59" s="6" customFormat="1" ht="12"/>
    <row r="60" s="6" customFormat="1" ht="12"/>
    <row r="61" s="6" customFormat="1" ht="12"/>
    <row r="62" s="6" customFormat="1" ht="12"/>
    <row r="63" s="6" customFormat="1" ht="12"/>
    <row r="64" s="6" customFormat="1" ht="12"/>
    <row r="65" s="6" customFormat="1" ht="12"/>
    <row r="66" s="6" customFormat="1" ht="12"/>
    <row r="67" s="6" customFormat="1" ht="12"/>
    <row r="68" s="6" customFormat="1" ht="12"/>
    <row r="69" s="6" customFormat="1" ht="12"/>
    <row r="70" s="6" customFormat="1" ht="12"/>
    <row r="71" s="6" customFormat="1" ht="12"/>
    <row r="72" s="6" customFormat="1" ht="12"/>
    <row r="73" s="6" customFormat="1" ht="12"/>
    <row r="74" s="6" customFormat="1" ht="12"/>
    <row r="75" s="6" customFormat="1" ht="12"/>
    <row r="76" s="6" customFormat="1" ht="12"/>
    <row r="77" s="6" customFormat="1" ht="12"/>
    <row r="78" s="6" customFormat="1" ht="12"/>
    <row r="79" s="6" customFormat="1" ht="12"/>
    <row r="80" s="6" customFormat="1" ht="12"/>
    <row r="81" s="6" customFormat="1" ht="12"/>
    <row r="82" s="6" customFormat="1" ht="12"/>
    <row r="83" s="6" customFormat="1" ht="12"/>
    <row r="84" s="6" customFormat="1" ht="12"/>
    <row r="85" s="6" customFormat="1" ht="12"/>
    <row r="86" s="6" customFormat="1" ht="12"/>
    <row r="87" s="6" customFormat="1" ht="12"/>
    <row r="88" s="6" customFormat="1" ht="12"/>
    <row r="89" s="6" customFormat="1" ht="12"/>
    <row r="90" s="6" customFormat="1" ht="12"/>
    <row r="91" s="6" customFormat="1" ht="12"/>
  </sheetData>
  <mergeCells count="10">
    <mergeCell ref="B16:D16"/>
    <mergeCell ref="A6:B6"/>
    <mergeCell ref="D6:E6"/>
    <mergeCell ref="B17:D17"/>
    <mergeCell ref="D8:K8"/>
    <mergeCell ref="D9:K9"/>
    <mergeCell ref="D10:K10"/>
    <mergeCell ref="D11:K11"/>
    <mergeCell ref="D12:K12"/>
    <mergeCell ref="D13:K13"/>
  </mergeCells>
  <printOptions/>
  <pageMargins left="0.75" right="0.75" top="1" bottom="1" header="0" footer="0"/>
  <pageSetup fitToHeight="1" fitToWidth="1"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gjuarez</cp:lastModifiedBy>
  <cp:lastPrinted>2007-05-14T17:32:26Z</cp:lastPrinted>
  <dcterms:created xsi:type="dcterms:W3CDTF">2006-07-09T14:42:40Z</dcterms:created>
  <dcterms:modified xsi:type="dcterms:W3CDTF">2007-10-01T21:53:58Z</dcterms:modified>
  <cp:category/>
  <cp:version/>
  <cp:contentType/>
  <cp:contentStatus/>
</cp:coreProperties>
</file>