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1_06" sheetId="1" r:id="rId1"/>
  </sheets>
  <definedNames>
    <definedName name="_xlnm.Print_Area" localSheetId="0">'11_06'!$A$1:$N$104</definedName>
    <definedName name="_xlnm.Print_Titles" localSheetId="0">'11_06'!$17:$18</definedName>
  </definedNames>
  <calcPr fullCalcOnLoad="1"/>
</workbook>
</file>

<file path=xl/sharedStrings.xml><?xml version="1.0" encoding="utf-8"?>
<sst xmlns="http://schemas.openxmlformats.org/spreadsheetml/2006/main" count="214" uniqueCount="214">
  <si>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</si>
  <si>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</si>
  <si>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</si>
  <si>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</si>
  <si>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</si>
  <si>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</si>
  <si>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</si>
  <si>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</si>
  <si>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</si>
  <si>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</si>
  <si>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</si>
  <si>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</si>
  <si>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</si>
  <si>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</si>
  <si>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</si>
  <si>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</si>
  <si>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</si>
  <si>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</si>
  <si>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</si>
  <si>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</si>
  <si>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</si>
  <si>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</si>
  <si>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</si>
  <si>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</si>
  <si>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</si>
  <si>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</si>
  <si>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</si>
  <si>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</si>
  <si>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</si>
  <si>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</si>
  <si>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</si>
  <si>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</si>
  <si>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</si>
  <si>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</si>
  <si>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</si>
  <si>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</si>
  <si>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</si>
  <si>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</si>
  <si>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</si>
  <si>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</si>
  <si>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</si>
  <si>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</si>
  <si>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</si>
  <si>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</si>
  <si>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</si>
  <si>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</si>
  <si>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</si>
  <si>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</si>
  <si>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</si>
  <si>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</si>
  <si>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</si>
  <si>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</si>
  <si>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</si>
  <si>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</si>
  <si>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</si>
  <si>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</si>
  <si>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</si>
  <si>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</si>
  <si>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</si>
  <si>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</si>
  <si>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</si>
  <si>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</si>
  <si>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</si>
  <si>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</si>
  <si>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</si>
  <si>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</si>
  <si>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</si>
  <si>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</si>
  <si>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</si>
  <si>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</si>
  <si>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</si>
  <si>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</si>
  <si>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</si>
  <si>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</si>
  <si>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</si>
  <si>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</si>
  <si>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</si>
  <si>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</si>
  <si>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</si>
  <si>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</si>
  <si>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</si>
  <si>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</si>
  <si>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</si>
  <si>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</si>
  <si>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</si>
  <si>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</si>
  <si>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</si>
  <si>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</si>
  <si>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</si>
  <si>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</si>
  <si>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</si>
  <si>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</si>
  <si>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</si>
  <si>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</si>
  <si>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</si>
  <si>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</si>
  <si>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</si>
  <si>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</si>
  <si>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</si>
  <si>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</si>
  <si>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</si>
  <si>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</si>
  <si>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</si>
  <si>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</si>
  <si>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</si>
  <si>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</si>
  <si>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</si>
  <si>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</si>
  <si>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</si>
  <si>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</si>
  <si>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</si>
  <si>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</si>
  <si>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</si>
  <si>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</si>
  <si>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</si>
  <si>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</si>
  <si>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</si>
  <si>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</si>
  <si>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</si>
  <si>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</si>
  <si>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</si>
  <si>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</si>
  <si>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</si>
  <si>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</si>
  <si>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</si>
  <si>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</si>
  <si>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</si>
  <si>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</si>
  <si>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</si>
  <si>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</si>
  <si>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</si>
  <si>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</si>
  <si>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</si>
  <si>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</si>
  <si>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</si>
  <si>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</si>
  <si>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</si>
  <si>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</si>
  <si>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</si>
  <si>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</si>
  <si>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</si>
  <si>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</si>
  <si>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</si>
  <si>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</si>
  <si>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</si>
  <si>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</si>
  <si>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</si>
  <si>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</si>
  <si>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</si>
  <si>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</si>
  <si>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</si>
  <si>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</si>
  <si>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</si>
  <si>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</si>
  <si>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</si>
  <si>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</si>
  <si>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</si>
  <si>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</si>
  <si>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</si>
  <si>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</si>
  <si>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</si>
  <si>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</si>
  <si>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</si>
  <si>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</si>
  <si>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</si>
  <si>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</si>
  <si>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</si>
  <si>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</si>
  <si>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</si>
  <si>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</si>
  <si>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</si>
  <si>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</si>
  <si>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</si>
  <si>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</si>
  <si>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</si>
  <si>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</si>
  <si>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</si>
  <si>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</si>
  <si>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</si>
  <si>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</si>
  <si>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</si>
  <si>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Código de campo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</si>
  <si>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</si>
  <si>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</si>
  <si>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</si>
  <si>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</si>
  <si>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</si>
  <si>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</si>
  <si>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</si>
  <si>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</si>
  <si>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</si>
  <si>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</si>
  <si>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</si>
  <si>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</si>
  <si>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</si>
  <si>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</si>
  <si>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</si>
  <si>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</si>
  <si>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</si>
  <si>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</si>
  <si>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</si>
  <si>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</si>
  <si>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</si>
  <si>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</si>
  <si>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</si>
  <si>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</si>
  <si>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</si>
  <si>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</si>
  <si>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</si>
  <si>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</si>
  <si>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</si>
  <si>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</si>
  <si>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>11- 06</t>
  </si>
  <si>
    <t>Municipios del Departamento de Santa Rosa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</si>
</sst>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3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14</xdr:col>
      <xdr:colOff>114300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zoomScale="85" zoomScaleNormal="85" workbookViewId="0" topLeftCell="A1">
      <selection activeCell="G17" sqref="G17"/>
    </sheetView>
  </sheetViews>
  <sheetFormatPr defaultColWidth="11.421875" defaultRowHeight="12.75"/>
  <cols>
    <col min="1" max="1" width="3.57421875" style="0" customWidth="1"/>
    <col min="3" max="3" width="16.421875" style="0" customWidth="1"/>
    <col min="4" max="4" width="30.28125" style="0" customWidth="1"/>
    <col min="5" max="5" width="16.140625" style="0" customWidth="1"/>
    <col min="6" max="6" width="12.57421875" style="0" bestFit="1" customWidth="1"/>
    <col min="9" max="9" width="13.421875" style="0" customWidth="1"/>
    <col min="14" max="14" width="13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55" t="s">
        <v>4</v>
      </c>
      <c r="B6" s="56"/>
      <c r="D6" s="57" t="s">
        <v>212</v>
      </c>
      <c r="E6" s="58"/>
    </row>
    <row r="7" s="6" customFormat="1" ht="12"/>
    <row r="8" spans="2:12" s="6" customFormat="1" ht="12.75" customHeight="1">
      <c r="B8" s="31" t="s">
        <v>7</v>
      </c>
      <c r="C8" s="32"/>
      <c r="D8" s="59" t="s">
        <v>92</v>
      </c>
      <c r="E8" s="59"/>
      <c r="F8" s="59"/>
      <c r="G8" s="59"/>
      <c r="H8" s="59"/>
      <c r="I8" s="59"/>
      <c r="J8" s="59"/>
      <c r="K8" s="60"/>
      <c r="L8" s="8"/>
    </row>
    <row r="9" spans="2:12" s="7" customFormat="1" ht="12.75" customHeight="1">
      <c r="B9" s="33" t="s">
        <v>9</v>
      </c>
      <c r="C9" s="19"/>
      <c r="D9" s="48" t="s">
        <v>93</v>
      </c>
      <c r="E9" s="48"/>
      <c r="F9" s="48"/>
      <c r="G9" s="48"/>
      <c r="H9" s="48"/>
      <c r="I9" s="48"/>
      <c r="J9" s="48"/>
      <c r="K9" s="49"/>
      <c r="L9" s="9"/>
    </row>
    <row r="10" spans="2:12" s="7" customFormat="1" ht="12.75" customHeight="1">
      <c r="B10" s="33"/>
      <c r="C10" s="19"/>
      <c r="D10" s="48" t="s">
        <v>94</v>
      </c>
      <c r="E10" s="48"/>
      <c r="F10" s="48"/>
      <c r="G10" s="48"/>
      <c r="H10" s="48"/>
      <c r="I10" s="48"/>
      <c r="J10" s="48"/>
      <c r="K10" s="49"/>
      <c r="L10" s="9"/>
    </row>
    <row r="11" spans="2:12" s="6" customFormat="1" ht="12">
      <c r="B11" s="34" t="s">
        <v>5</v>
      </c>
      <c r="C11" s="35"/>
      <c r="D11" s="50" t="s">
        <v>213</v>
      </c>
      <c r="E11" s="50"/>
      <c r="F11" s="50"/>
      <c r="G11" s="50"/>
      <c r="H11" s="50"/>
      <c r="I11" s="50"/>
      <c r="J11" s="50"/>
      <c r="K11" s="51"/>
      <c r="L11" s="10"/>
    </row>
    <row r="12" spans="2:12" s="6" customFormat="1" ht="12.75" customHeight="1">
      <c r="B12" s="34" t="s">
        <v>95</v>
      </c>
      <c r="C12" s="35"/>
      <c r="D12" s="64">
        <v>2005</v>
      </c>
      <c r="E12" s="64"/>
      <c r="F12" s="64"/>
      <c r="G12" s="64"/>
      <c r="H12" s="64"/>
      <c r="I12" s="64"/>
      <c r="J12" s="64"/>
      <c r="K12" s="65"/>
      <c r="L12" s="10"/>
    </row>
    <row r="13" spans="2:19" s="6" customFormat="1" ht="12">
      <c r="B13" s="34" t="s">
        <v>6</v>
      </c>
      <c r="C13" s="35"/>
      <c r="D13" s="50" t="s">
        <v>96</v>
      </c>
      <c r="E13" s="50"/>
      <c r="F13" s="50"/>
      <c r="G13" s="50"/>
      <c r="H13" s="50"/>
      <c r="I13" s="50"/>
      <c r="J13" s="50"/>
      <c r="K13" s="51"/>
      <c r="O13" s="11"/>
      <c r="P13" s="11"/>
      <c r="Q13" s="11"/>
      <c r="R13" s="11"/>
      <c r="S13" s="11"/>
    </row>
    <row r="14" spans="2:12" s="12" customFormat="1" ht="12">
      <c r="B14" s="34" t="s">
        <v>97</v>
      </c>
      <c r="C14" s="35"/>
      <c r="D14" s="36" t="s">
        <v>98</v>
      </c>
      <c r="E14" s="36"/>
      <c r="F14" s="36"/>
      <c r="G14" s="36"/>
      <c r="H14" s="36"/>
      <c r="I14" s="36"/>
      <c r="J14" s="36"/>
      <c r="K14" s="37"/>
      <c r="L14" s="36"/>
    </row>
    <row r="15" spans="2:12" s="12" customFormat="1" ht="12">
      <c r="B15" s="38" t="s">
        <v>99</v>
      </c>
      <c r="C15" s="39"/>
      <c r="D15" s="40" t="s">
        <v>100</v>
      </c>
      <c r="E15" s="40"/>
      <c r="F15" s="40"/>
      <c r="G15" s="40"/>
      <c r="H15" s="40"/>
      <c r="I15" s="40"/>
      <c r="J15" s="40"/>
      <c r="K15" s="41"/>
      <c r="L15" s="36"/>
    </row>
    <row r="17" spans="2:20" ht="24.75" customHeight="1">
      <c r="B17" s="14"/>
      <c r="C17" s="14"/>
      <c r="D17" s="14"/>
      <c r="E17" s="13"/>
      <c r="F17" s="22" t="s">
        <v>182</v>
      </c>
      <c r="G17" s="22" t="s">
        <v>183</v>
      </c>
      <c r="H17" s="22" t="s">
        <v>184</v>
      </c>
      <c r="I17" s="22" t="s">
        <v>185</v>
      </c>
      <c r="J17" s="22" t="s">
        <v>186</v>
      </c>
      <c r="K17" s="22" t="s">
        <v>187</v>
      </c>
      <c r="L17" s="22" t="s">
        <v>188</v>
      </c>
      <c r="M17" s="22" t="s">
        <v>189</v>
      </c>
      <c r="N17" s="22" t="s">
        <v>190</v>
      </c>
      <c r="O17" s="22" t="s">
        <v>191</v>
      </c>
      <c r="P17" s="22" t="s">
        <v>192</v>
      </c>
      <c r="Q17" s="22" t="s">
        <v>193</v>
      </c>
      <c r="R17" s="22" t="s">
        <v>194</v>
      </c>
      <c r="S17" s="22" t="s">
        <v>195</v>
      </c>
      <c r="T17" s="22" t="s">
        <v>196</v>
      </c>
    </row>
    <row r="18" spans="2:20" ht="12.75">
      <c r="B18" s="61" t="s">
        <v>8</v>
      </c>
      <c r="C18" s="62"/>
      <c r="D18" s="63"/>
      <c r="E18" s="24" t="s">
        <v>181</v>
      </c>
      <c r="F18" s="23" t="s">
        <v>197</v>
      </c>
      <c r="G18" s="23" t="s">
        <v>198</v>
      </c>
      <c r="H18" s="23" t="s">
        <v>199</v>
      </c>
      <c r="I18" s="23" t="s">
        <v>200</v>
      </c>
      <c r="J18" s="23" t="s">
        <v>201</v>
      </c>
      <c r="K18" s="23" t="s">
        <v>202</v>
      </c>
      <c r="L18" s="23" t="s">
        <v>203</v>
      </c>
      <c r="M18" s="23" t="s">
        <v>204</v>
      </c>
      <c r="N18" s="23" t="s">
        <v>205</v>
      </c>
      <c r="O18" s="23" t="s">
        <v>206</v>
      </c>
      <c r="P18" s="23" t="s">
        <v>207</v>
      </c>
      <c r="Q18" s="23" t="s">
        <v>208</v>
      </c>
      <c r="R18" s="23" t="s">
        <v>209</v>
      </c>
      <c r="S18" s="23" t="s">
        <v>210</v>
      </c>
      <c r="T18" s="23" t="s">
        <v>211</v>
      </c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20" s="6" customFormat="1" ht="12.75">
      <c r="B20" s="52" t="s">
        <v>10</v>
      </c>
      <c r="C20" s="53"/>
      <c r="D20" s="54"/>
      <c r="E20" s="25" t="s">
        <v>101</v>
      </c>
      <c r="F20" s="44">
        <v>1097</v>
      </c>
      <c r="G20" s="43">
        <v>1029</v>
      </c>
      <c r="H20" s="43">
        <v>505</v>
      </c>
      <c r="I20" s="44">
        <v>513</v>
      </c>
      <c r="J20" s="44">
        <v>95</v>
      </c>
      <c r="K20" s="44">
        <v>675</v>
      </c>
      <c r="L20" s="44">
        <v>462</v>
      </c>
      <c r="M20" s="44">
        <v>1680</v>
      </c>
      <c r="N20" s="44">
        <v>734</v>
      </c>
      <c r="O20" s="44">
        <v>619</v>
      </c>
      <c r="P20" s="44">
        <v>442</v>
      </c>
      <c r="Q20" s="44">
        <v>374</v>
      </c>
      <c r="R20" s="44">
        <v>599</v>
      </c>
      <c r="S20" s="43">
        <v>849</v>
      </c>
      <c r="T20" s="42">
        <f>SUM(F20:S20)</f>
        <v>9673</v>
      </c>
    </row>
    <row r="21" spans="2:20" s="6" customFormat="1" ht="12.75" customHeight="1">
      <c r="B21" s="52" t="s">
        <v>11</v>
      </c>
      <c r="C21" s="53"/>
      <c r="D21" s="54"/>
      <c r="E21" s="25" t="s">
        <v>102</v>
      </c>
      <c r="F21" s="43">
        <v>558</v>
      </c>
      <c r="G21" s="43">
        <v>524</v>
      </c>
      <c r="H21" s="43">
        <v>257</v>
      </c>
      <c r="I21" s="43">
        <v>240</v>
      </c>
      <c r="J21" s="43">
        <v>52</v>
      </c>
      <c r="K21" s="43">
        <v>347</v>
      </c>
      <c r="L21" s="43">
        <v>223</v>
      </c>
      <c r="M21" s="43">
        <v>805</v>
      </c>
      <c r="N21" s="43">
        <v>366</v>
      </c>
      <c r="O21" s="43">
        <v>329</v>
      </c>
      <c r="P21" s="43">
        <v>222</v>
      </c>
      <c r="Q21" s="43">
        <v>172</v>
      </c>
      <c r="R21" s="43">
        <v>319</v>
      </c>
      <c r="S21" s="43">
        <v>404</v>
      </c>
      <c r="T21" s="42">
        <f>SUM(F21:S21)</f>
        <v>4818</v>
      </c>
    </row>
    <row r="22" spans="2:20" s="6" customFormat="1" ht="12.75" customHeight="1">
      <c r="B22" s="52" t="s">
        <v>12</v>
      </c>
      <c r="C22" s="53"/>
      <c r="D22" s="54"/>
      <c r="E22" s="25" t="s">
        <v>103</v>
      </c>
      <c r="F22" s="43">
        <v>539</v>
      </c>
      <c r="G22" s="43">
        <v>505</v>
      </c>
      <c r="H22" s="43">
        <v>248</v>
      </c>
      <c r="I22" s="43">
        <v>273</v>
      </c>
      <c r="J22" s="43">
        <v>43</v>
      </c>
      <c r="K22" s="43">
        <v>328</v>
      </c>
      <c r="L22" s="43">
        <v>239</v>
      </c>
      <c r="M22" s="43">
        <v>875</v>
      </c>
      <c r="N22" s="43">
        <v>368</v>
      </c>
      <c r="O22" s="43">
        <v>290</v>
      </c>
      <c r="P22" s="43">
        <v>220</v>
      </c>
      <c r="Q22" s="43">
        <v>202</v>
      </c>
      <c r="R22" s="43">
        <v>280</v>
      </c>
      <c r="S22" s="43">
        <v>445</v>
      </c>
      <c r="T22" s="42">
        <f>SUM(F22:S22)</f>
        <v>4855</v>
      </c>
    </row>
    <row r="23" spans="2:20" s="6" customFormat="1" ht="12.75" customHeight="1">
      <c r="B23" s="52" t="s">
        <v>13</v>
      </c>
      <c r="C23" s="53"/>
      <c r="D23" s="54"/>
      <c r="E23" s="25" t="s">
        <v>104</v>
      </c>
      <c r="F23" s="43">
        <v>398</v>
      </c>
      <c r="G23" s="43">
        <v>361</v>
      </c>
      <c r="H23" s="43">
        <v>79</v>
      </c>
      <c r="I23" s="43">
        <v>84</v>
      </c>
      <c r="J23" s="43">
        <v>45</v>
      </c>
      <c r="K23" s="43">
        <v>122</v>
      </c>
      <c r="L23" s="43">
        <v>175</v>
      </c>
      <c r="M23" s="43">
        <v>490</v>
      </c>
      <c r="N23" s="43">
        <v>134</v>
      </c>
      <c r="O23" s="43">
        <v>76</v>
      </c>
      <c r="P23" s="43">
        <v>175</v>
      </c>
      <c r="Q23" s="43">
        <v>82</v>
      </c>
      <c r="R23" s="43">
        <v>129</v>
      </c>
      <c r="S23" s="43">
        <v>281</v>
      </c>
      <c r="T23" s="42">
        <f>SUM(F23:S23)</f>
        <v>2631</v>
      </c>
    </row>
    <row r="24" spans="2:20" s="6" customFormat="1" ht="12.75" customHeight="1">
      <c r="B24" s="52" t="s">
        <v>14</v>
      </c>
      <c r="C24" s="53"/>
      <c r="D24" s="54"/>
      <c r="E24" s="25" t="s">
        <v>105</v>
      </c>
      <c r="F24" s="43">
        <v>699</v>
      </c>
      <c r="G24" s="43">
        <v>668</v>
      </c>
      <c r="H24" s="43">
        <v>426</v>
      </c>
      <c r="I24" s="43">
        <v>429</v>
      </c>
      <c r="J24" s="43">
        <v>50</v>
      </c>
      <c r="K24" s="43">
        <v>553</v>
      </c>
      <c r="L24" s="43">
        <v>287</v>
      </c>
      <c r="M24" s="43">
        <v>1190</v>
      </c>
      <c r="N24" s="43">
        <v>600</v>
      </c>
      <c r="O24" s="43">
        <v>543</v>
      </c>
      <c r="P24" s="43">
        <v>267</v>
      </c>
      <c r="Q24" s="43">
        <v>292</v>
      </c>
      <c r="R24" s="43">
        <v>470</v>
      </c>
      <c r="S24" s="43">
        <v>568</v>
      </c>
      <c r="T24" s="42">
        <f>SUM(F24:S24)</f>
        <v>7042</v>
      </c>
    </row>
    <row r="25" spans="2:20" s="6" customFormat="1" ht="12.75" customHeight="1">
      <c r="B25" s="26" t="s">
        <v>30</v>
      </c>
      <c r="C25" s="27"/>
      <c r="D25" s="27"/>
      <c r="E25" s="28" t="s">
        <v>106</v>
      </c>
      <c r="F25" s="45">
        <v>1020</v>
      </c>
      <c r="G25" s="46">
        <v>957</v>
      </c>
      <c r="H25" s="46">
        <v>462</v>
      </c>
      <c r="I25" s="46">
        <v>487</v>
      </c>
      <c r="J25" s="46">
        <v>84</v>
      </c>
      <c r="K25" s="46">
        <v>656</v>
      </c>
      <c r="L25" s="46">
        <v>450</v>
      </c>
      <c r="M25" s="46">
        <v>1497</v>
      </c>
      <c r="N25" s="46">
        <v>694</v>
      </c>
      <c r="O25" s="46">
        <v>624</v>
      </c>
      <c r="P25" s="46">
        <v>412</v>
      </c>
      <c r="Q25" s="46">
        <v>340</v>
      </c>
      <c r="R25" s="46">
        <v>519</v>
      </c>
      <c r="S25" s="46">
        <v>840</v>
      </c>
      <c r="T25" s="42">
        <f aca="true" t="shared" si="0" ref="T20:T59">SUM(F25:S25)</f>
        <v>9042</v>
      </c>
    </row>
    <row r="26" spans="2:20" s="6" customFormat="1" ht="12.75" customHeight="1">
      <c r="B26" s="26" t="s">
        <v>31</v>
      </c>
      <c r="C26" s="29"/>
      <c r="D26" s="29"/>
      <c r="E26" s="28" t="s">
        <v>107</v>
      </c>
      <c r="F26" s="45">
        <v>518</v>
      </c>
      <c r="G26" s="46">
        <v>480</v>
      </c>
      <c r="H26" s="46">
        <v>235</v>
      </c>
      <c r="I26" s="46">
        <v>235</v>
      </c>
      <c r="J26" s="46">
        <v>43</v>
      </c>
      <c r="K26" s="46">
        <v>333</v>
      </c>
      <c r="L26" s="46">
        <v>219</v>
      </c>
      <c r="M26" s="46">
        <v>712</v>
      </c>
      <c r="N26" s="46">
        <v>338</v>
      </c>
      <c r="O26" s="46">
        <v>329</v>
      </c>
      <c r="P26" s="46">
        <v>206</v>
      </c>
      <c r="Q26" s="46">
        <v>156</v>
      </c>
      <c r="R26" s="46">
        <v>270</v>
      </c>
      <c r="S26" s="46">
        <v>400</v>
      </c>
      <c r="T26" s="42">
        <f t="shared" si="0"/>
        <v>4474</v>
      </c>
    </row>
    <row r="27" spans="2:20" s="6" customFormat="1" ht="12.75" customHeight="1">
      <c r="B27" s="26" t="s">
        <v>32</v>
      </c>
      <c r="C27" s="29"/>
      <c r="D27" s="29"/>
      <c r="E27" s="28" t="s">
        <v>108</v>
      </c>
      <c r="F27" s="45">
        <v>502</v>
      </c>
      <c r="G27" s="46">
        <v>477</v>
      </c>
      <c r="H27" s="46">
        <v>227</v>
      </c>
      <c r="I27" s="46">
        <v>252</v>
      </c>
      <c r="J27" s="46">
        <v>41</v>
      </c>
      <c r="K27" s="46">
        <v>323</v>
      </c>
      <c r="L27" s="46">
        <v>231</v>
      </c>
      <c r="M27" s="46">
        <v>785</v>
      </c>
      <c r="N27" s="46">
        <v>356</v>
      </c>
      <c r="O27" s="46">
        <v>295</v>
      </c>
      <c r="P27" s="46">
        <v>206</v>
      </c>
      <c r="Q27" s="46">
        <v>184</v>
      </c>
      <c r="R27" s="46">
        <v>249</v>
      </c>
      <c r="S27" s="46">
        <v>440</v>
      </c>
      <c r="T27" s="42">
        <f t="shared" si="0"/>
        <v>4568</v>
      </c>
    </row>
    <row r="28" spans="2:20" s="6" customFormat="1" ht="12.75" customHeight="1">
      <c r="B28" s="26" t="s">
        <v>33</v>
      </c>
      <c r="C28" s="29"/>
      <c r="D28" s="29"/>
      <c r="E28" s="28" t="s">
        <v>109</v>
      </c>
      <c r="F28" s="45">
        <v>374</v>
      </c>
      <c r="G28" s="46">
        <v>328</v>
      </c>
      <c r="H28" s="46">
        <v>71</v>
      </c>
      <c r="I28" s="46">
        <v>77</v>
      </c>
      <c r="J28" s="46">
        <v>38</v>
      </c>
      <c r="K28" s="46">
        <v>121</v>
      </c>
      <c r="L28" s="46">
        <v>170</v>
      </c>
      <c r="M28" s="46">
        <v>451</v>
      </c>
      <c r="N28" s="46">
        <v>130</v>
      </c>
      <c r="O28" s="46">
        <v>80</v>
      </c>
      <c r="P28" s="46">
        <v>175</v>
      </c>
      <c r="Q28" s="46">
        <v>82</v>
      </c>
      <c r="R28" s="46">
        <v>133</v>
      </c>
      <c r="S28" s="46">
        <v>281</v>
      </c>
      <c r="T28" s="42">
        <f t="shared" si="0"/>
        <v>2511</v>
      </c>
    </row>
    <row r="29" spans="2:20" s="6" customFormat="1" ht="12.75" customHeight="1">
      <c r="B29" s="26" t="s">
        <v>34</v>
      </c>
      <c r="C29" s="29"/>
      <c r="D29" s="29"/>
      <c r="E29" s="28" t="s">
        <v>110</v>
      </c>
      <c r="F29" s="45">
        <v>646</v>
      </c>
      <c r="G29" s="46">
        <v>629</v>
      </c>
      <c r="H29" s="46">
        <v>391</v>
      </c>
      <c r="I29" s="46">
        <v>410</v>
      </c>
      <c r="J29" s="46">
        <v>46</v>
      </c>
      <c r="K29" s="46">
        <v>535</v>
      </c>
      <c r="L29" s="46">
        <v>280</v>
      </c>
      <c r="M29" s="46">
        <v>1046</v>
      </c>
      <c r="N29" s="46">
        <v>564</v>
      </c>
      <c r="O29" s="46">
        <v>544</v>
      </c>
      <c r="P29" s="46">
        <v>237</v>
      </c>
      <c r="Q29" s="46">
        <v>258</v>
      </c>
      <c r="R29" s="46">
        <v>386</v>
      </c>
      <c r="S29" s="46">
        <v>559</v>
      </c>
      <c r="T29" s="42">
        <f t="shared" si="0"/>
        <v>6531</v>
      </c>
    </row>
    <row r="30" spans="2:20" s="6" customFormat="1" ht="12.75">
      <c r="B30" s="52" t="s">
        <v>15</v>
      </c>
      <c r="C30" s="53"/>
      <c r="D30" s="54"/>
      <c r="E30" s="25" t="s">
        <v>111</v>
      </c>
      <c r="F30" s="43">
        <v>6811</v>
      </c>
      <c r="G30" s="44">
        <v>7498</v>
      </c>
      <c r="H30" s="44">
        <v>3101</v>
      </c>
      <c r="I30" s="44">
        <v>4451</v>
      </c>
      <c r="J30" s="44">
        <v>1660</v>
      </c>
      <c r="K30" s="44">
        <v>4226</v>
      </c>
      <c r="L30" s="44">
        <v>1973</v>
      </c>
      <c r="M30" s="44">
        <v>10193</v>
      </c>
      <c r="N30" s="44">
        <v>5506</v>
      </c>
      <c r="O30" s="44">
        <v>4604</v>
      </c>
      <c r="P30" s="44">
        <v>3101</v>
      </c>
      <c r="Q30" s="44">
        <v>2140</v>
      </c>
      <c r="R30" s="44">
        <v>4278</v>
      </c>
      <c r="S30" s="44">
        <v>6005</v>
      </c>
      <c r="T30" s="42">
        <f t="shared" si="0"/>
        <v>65547</v>
      </c>
    </row>
    <row r="31" spans="2:20" s="6" customFormat="1" ht="12.75">
      <c r="B31" s="52" t="s">
        <v>16</v>
      </c>
      <c r="C31" s="53"/>
      <c r="D31" s="54"/>
      <c r="E31" s="25" t="s">
        <v>112</v>
      </c>
      <c r="F31" s="43">
        <v>3453</v>
      </c>
      <c r="G31" s="43">
        <v>3909</v>
      </c>
      <c r="H31" s="43">
        <v>1611</v>
      </c>
      <c r="I31" s="43">
        <v>2298</v>
      </c>
      <c r="J31" s="43">
        <v>853</v>
      </c>
      <c r="K31" s="43">
        <v>2281</v>
      </c>
      <c r="L31" s="43">
        <v>1019</v>
      </c>
      <c r="M31" s="43">
        <v>5221</v>
      </c>
      <c r="N31" s="43">
        <v>2894</v>
      </c>
      <c r="O31" s="43">
        <v>2365</v>
      </c>
      <c r="P31" s="43">
        <v>1613</v>
      </c>
      <c r="Q31" s="43">
        <v>1146</v>
      </c>
      <c r="R31" s="43">
        <v>2246</v>
      </c>
      <c r="S31" s="43">
        <v>3057</v>
      </c>
      <c r="T31" s="42">
        <f t="shared" si="0"/>
        <v>33966</v>
      </c>
    </row>
    <row r="32" spans="2:20" s="6" customFormat="1" ht="12.75">
      <c r="B32" s="52" t="s">
        <v>17</v>
      </c>
      <c r="C32" s="53"/>
      <c r="D32" s="54"/>
      <c r="E32" s="25" t="s">
        <v>113</v>
      </c>
      <c r="F32" s="43">
        <v>3358</v>
      </c>
      <c r="G32" s="43">
        <v>3589</v>
      </c>
      <c r="H32" s="43">
        <v>1490</v>
      </c>
      <c r="I32" s="43">
        <v>2153</v>
      </c>
      <c r="J32" s="43">
        <v>807</v>
      </c>
      <c r="K32" s="43">
        <v>1945</v>
      </c>
      <c r="L32" s="43">
        <v>954</v>
      </c>
      <c r="M32" s="43">
        <v>4972</v>
      </c>
      <c r="N32" s="43">
        <v>2612</v>
      </c>
      <c r="O32" s="43">
        <v>2239</v>
      </c>
      <c r="P32" s="43">
        <v>1488</v>
      </c>
      <c r="Q32" s="43">
        <v>994</v>
      </c>
      <c r="R32" s="43">
        <v>2032</v>
      </c>
      <c r="S32" s="43">
        <v>2948</v>
      </c>
      <c r="T32" s="42">
        <f t="shared" si="0"/>
        <v>31581</v>
      </c>
    </row>
    <row r="33" spans="2:20" s="6" customFormat="1" ht="12.75">
      <c r="B33" s="52" t="s">
        <v>18</v>
      </c>
      <c r="C33" s="53"/>
      <c r="D33" s="54"/>
      <c r="E33" s="28" t="s">
        <v>114</v>
      </c>
      <c r="F33" s="43">
        <v>2021</v>
      </c>
      <c r="G33" s="43">
        <v>2110</v>
      </c>
      <c r="H33" s="43">
        <v>367</v>
      </c>
      <c r="I33" s="43">
        <v>360</v>
      </c>
      <c r="J33" s="43">
        <v>358</v>
      </c>
      <c r="K33" s="43">
        <v>599</v>
      </c>
      <c r="L33" s="43">
        <v>497</v>
      </c>
      <c r="M33" s="43">
        <v>2132</v>
      </c>
      <c r="N33" s="43">
        <v>925</v>
      </c>
      <c r="O33" s="43">
        <v>714</v>
      </c>
      <c r="P33" s="43">
        <v>1427</v>
      </c>
      <c r="Q33" s="43">
        <v>408</v>
      </c>
      <c r="R33" s="43">
        <v>717</v>
      </c>
      <c r="S33" s="43">
        <v>881</v>
      </c>
      <c r="T33" s="42">
        <f t="shared" si="0"/>
        <v>13516</v>
      </c>
    </row>
    <row r="34" spans="2:20" s="6" customFormat="1" ht="12.75">
      <c r="B34" s="52" t="s">
        <v>19</v>
      </c>
      <c r="C34" s="53"/>
      <c r="D34" s="54"/>
      <c r="E34" s="28" t="s">
        <v>115</v>
      </c>
      <c r="F34" s="43">
        <v>4790</v>
      </c>
      <c r="G34" s="43">
        <v>5388</v>
      </c>
      <c r="H34" s="43">
        <v>2734</v>
      </c>
      <c r="I34" s="43">
        <v>4091</v>
      </c>
      <c r="J34" s="43">
        <v>1302</v>
      </c>
      <c r="K34" s="43">
        <v>3627</v>
      </c>
      <c r="L34" s="43">
        <v>1476</v>
      </c>
      <c r="M34" s="43">
        <v>8061</v>
      </c>
      <c r="N34" s="43">
        <v>4581</v>
      </c>
      <c r="O34" s="43">
        <v>3890</v>
      </c>
      <c r="P34" s="43">
        <v>1674</v>
      </c>
      <c r="Q34" s="43">
        <v>1732</v>
      </c>
      <c r="R34" s="43">
        <v>3561</v>
      </c>
      <c r="S34" s="43">
        <v>5124</v>
      </c>
      <c r="T34" s="42">
        <f t="shared" si="0"/>
        <v>52031</v>
      </c>
    </row>
    <row r="35" spans="2:20" s="6" customFormat="1" ht="12.75" customHeight="1">
      <c r="B35" s="26" t="s">
        <v>35</v>
      </c>
      <c r="C35" s="29"/>
      <c r="D35" s="29"/>
      <c r="E35" s="28" t="s">
        <v>116</v>
      </c>
      <c r="F35" s="45">
        <v>6298</v>
      </c>
      <c r="G35" s="46">
        <v>7071</v>
      </c>
      <c r="H35" s="46">
        <v>2910</v>
      </c>
      <c r="I35" s="46">
        <v>4182</v>
      </c>
      <c r="J35" s="46">
        <v>1541</v>
      </c>
      <c r="K35" s="46">
        <v>3906</v>
      </c>
      <c r="L35" s="46">
        <v>1843</v>
      </c>
      <c r="M35" s="46">
        <v>9448</v>
      </c>
      <c r="N35" s="46">
        <v>4932</v>
      </c>
      <c r="O35" s="46">
        <v>4501</v>
      </c>
      <c r="P35" s="46">
        <v>2931</v>
      </c>
      <c r="Q35" s="46">
        <v>1953</v>
      </c>
      <c r="R35" s="46">
        <v>3876</v>
      </c>
      <c r="S35" s="46">
        <v>5618</v>
      </c>
      <c r="T35" s="42">
        <f t="shared" si="0"/>
        <v>61010</v>
      </c>
    </row>
    <row r="36" spans="2:20" s="6" customFormat="1" ht="12.75" customHeight="1">
      <c r="B36" s="26" t="s">
        <v>36</v>
      </c>
      <c r="C36" s="29"/>
      <c r="D36" s="29"/>
      <c r="E36" s="28" t="s">
        <v>117</v>
      </c>
      <c r="F36" s="45">
        <v>3185</v>
      </c>
      <c r="G36" s="46">
        <v>3655</v>
      </c>
      <c r="H36" s="46">
        <v>1498</v>
      </c>
      <c r="I36" s="46">
        <v>2125</v>
      </c>
      <c r="J36" s="46">
        <v>778</v>
      </c>
      <c r="K36" s="46">
        <v>2094</v>
      </c>
      <c r="L36" s="46">
        <v>956</v>
      </c>
      <c r="M36" s="46">
        <v>4828</v>
      </c>
      <c r="N36" s="46">
        <v>2571</v>
      </c>
      <c r="O36" s="46">
        <v>2315</v>
      </c>
      <c r="P36" s="46">
        <v>1511</v>
      </c>
      <c r="Q36" s="46">
        <v>1049</v>
      </c>
      <c r="R36" s="46">
        <v>2031</v>
      </c>
      <c r="S36" s="46">
        <v>2818</v>
      </c>
      <c r="T36" s="42">
        <f t="shared" si="0"/>
        <v>31414</v>
      </c>
    </row>
    <row r="37" spans="2:20" s="6" customFormat="1" ht="12.75" customHeight="1">
      <c r="B37" s="26" t="s">
        <v>37</v>
      </c>
      <c r="C37" s="29"/>
      <c r="D37" s="29"/>
      <c r="E37" s="28" t="s">
        <v>118</v>
      </c>
      <c r="F37" s="45">
        <v>3113</v>
      </c>
      <c r="G37" s="46">
        <v>3416</v>
      </c>
      <c r="H37" s="46">
        <v>1412</v>
      </c>
      <c r="I37" s="46">
        <v>2057</v>
      </c>
      <c r="J37" s="46">
        <v>763</v>
      </c>
      <c r="K37" s="46">
        <v>1812</v>
      </c>
      <c r="L37" s="46">
        <v>887</v>
      </c>
      <c r="M37" s="46">
        <v>4620</v>
      </c>
      <c r="N37" s="46">
        <v>2361</v>
      </c>
      <c r="O37" s="46">
        <v>2186</v>
      </c>
      <c r="P37" s="46">
        <v>1420</v>
      </c>
      <c r="Q37" s="46">
        <v>904</v>
      </c>
      <c r="R37" s="46">
        <v>1845</v>
      </c>
      <c r="S37" s="46">
        <v>2800</v>
      </c>
      <c r="T37" s="42">
        <f t="shared" si="0"/>
        <v>29596</v>
      </c>
    </row>
    <row r="38" spans="2:20" s="6" customFormat="1" ht="12.75" customHeight="1">
      <c r="B38" s="26" t="s">
        <v>38</v>
      </c>
      <c r="C38" s="29"/>
      <c r="D38" s="29"/>
      <c r="E38" s="28" t="s">
        <v>119</v>
      </c>
      <c r="F38" s="45">
        <v>1914</v>
      </c>
      <c r="G38" s="46">
        <v>1992</v>
      </c>
      <c r="H38" s="46">
        <v>352</v>
      </c>
      <c r="I38" s="46">
        <v>342</v>
      </c>
      <c r="J38" s="46">
        <v>346</v>
      </c>
      <c r="K38" s="46">
        <v>571</v>
      </c>
      <c r="L38" s="46">
        <v>474</v>
      </c>
      <c r="M38" s="46">
        <v>2050</v>
      </c>
      <c r="N38" s="46">
        <v>844</v>
      </c>
      <c r="O38" s="46">
        <v>713</v>
      </c>
      <c r="P38" s="46">
        <v>1391</v>
      </c>
      <c r="Q38" s="46">
        <v>395</v>
      </c>
      <c r="R38" s="46">
        <v>666</v>
      </c>
      <c r="S38" s="46">
        <v>863</v>
      </c>
      <c r="T38" s="42">
        <f t="shared" si="0"/>
        <v>12913</v>
      </c>
    </row>
    <row r="39" spans="2:20" s="6" customFormat="1" ht="12.75" customHeight="1">
      <c r="B39" s="26" t="s">
        <v>39</v>
      </c>
      <c r="C39" s="29"/>
      <c r="D39" s="29"/>
      <c r="E39" s="28" t="s">
        <v>120</v>
      </c>
      <c r="F39" s="45">
        <v>4384</v>
      </c>
      <c r="G39" s="46">
        <v>5079</v>
      </c>
      <c r="H39" s="46">
        <v>2558</v>
      </c>
      <c r="I39" s="46">
        <v>3840</v>
      </c>
      <c r="J39" s="46">
        <v>1195</v>
      </c>
      <c r="K39" s="46">
        <v>3335</v>
      </c>
      <c r="L39" s="46">
        <v>1369</v>
      </c>
      <c r="M39" s="46">
        <v>7398</v>
      </c>
      <c r="N39" s="46">
        <v>4088</v>
      </c>
      <c r="O39" s="46">
        <v>3788</v>
      </c>
      <c r="P39" s="46">
        <v>1540</v>
      </c>
      <c r="Q39" s="46">
        <v>1558</v>
      </c>
      <c r="R39" s="46">
        <v>3210</v>
      </c>
      <c r="S39" s="46">
        <v>4755</v>
      </c>
      <c r="T39" s="42">
        <f t="shared" si="0"/>
        <v>48097</v>
      </c>
    </row>
    <row r="40" spans="2:20" s="6" customFormat="1" ht="12.75">
      <c r="B40" s="52" t="s">
        <v>20</v>
      </c>
      <c r="C40" s="53"/>
      <c r="D40" s="54"/>
      <c r="E40" s="25" t="s">
        <v>121</v>
      </c>
      <c r="F40" s="43">
        <v>1449</v>
      </c>
      <c r="G40" s="44">
        <v>1688</v>
      </c>
      <c r="H40" s="44">
        <v>559</v>
      </c>
      <c r="I40" s="44">
        <v>664</v>
      </c>
      <c r="J40" s="44">
        <v>150</v>
      </c>
      <c r="K40" s="44">
        <v>1597</v>
      </c>
      <c r="L40" s="43">
        <v>374</v>
      </c>
      <c r="M40" s="44">
        <v>2579</v>
      </c>
      <c r="N40" s="44">
        <v>998</v>
      </c>
      <c r="O40" s="43">
        <v>727</v>
      </c>
      <c r="P40" s="44">
        <v>638</v>
      </c>
      <c r="Q40" s="44">
        <v>402</v>
      </c>
      <c r="R40" s="44">
        <v>549</v>
      </c>
      <c r="S40" s="43">
        <v>971</v>
      </c>
      <c r="T40" s="42">
        <f t="shared" si="0"/>
        <v>13345</v>
      </c>
    </row>
    <row r="41" spans="2:20" s="6" customFormat="1" ht="12.75">
      <c r="B41" s="52" t="s">
        <v>21</v>
      </c>
      <c r="C41" s="53"/>
      <c r="D41" s="54"/>
      <c r="E41" s="25" t="s">
        <v>122</v>
      </c>
      <c r="F41" s="43">
        <v>718</v>
      </c>
      <c r="G41" s="43">
        <v>896</v>
      </c>
      <c r="H41" s="43">
        <v>267</v>
      </c>
      <c r="I41" s="43">
        <v>312</v>
      </c>
      <c r="J41" s="43">
        <v>74</v>
      </c>
      <c r="K41" s="43">
        <v>856</v>
      </c>
      <c r="L41" s="43">
        <v>221</v>
      </c>
      <c r="M41" s="43">
        <v>1356</v>
      </c>
      <c r="N41" s="43">
        <v>539</v>
      </c>
      <c r="O41" s="43">
        <v>361</v>
      </c>
      <c r="P41" s="43">
        <v>356</v>
      </c>
      <c r="Q41" s="43">
        <v>197</v>
      </c>
      <c r="R41" s="43">
        <v>313</v>
      </c>
      <c r="S41" s="43">
        <v>474</v>
      </c>
      <c r="T41" s="42">
        <f t="shared" si="0"/>
        <v>6940</v>
      </c>
    </row>
    <row r="42" spans="2:20" s="6" customFormat="1" ht="12.75">
      <c r="B42" s="52" t="s">
        <v>22</v>
      </c>
      <c r="C42" s="53"/>
      <c r="D42" s="54"/>
      <c r="E42" s="25" t="s">
        <v>123</v>
      </c>
      <c r="F42" s="43">
        <v>731</v>
      </c>
      <c r="G42" s="43">
        <v>792</v>
      </c>
      <c r="H42" s="43">
        <v>292</v>
      </c>
      <c r="I42" s="43">
        <v>352</v>
      </c>
      <c r="J42" s="43">
        <v>76</v>
      </c>
      <c r="K42" s="43">
        <v>741</v>
      </c>
      <c r="L42" s="43">
        <v>153</v>
      </c>
      <c r="M42" s="43">
        <v>1223</v>
      </c>
      <c r="N42" s="43">
        <v>459</v>
      </c>
      <c r="O42" s="43">
        <v>366</v>
      </c>
      <c r="P42" s="43">
        <v>282</v>
      </c>
      <c r="Q42" s="43">
        <v>205</v>
      </c>
      <c r="R42" s="43">
        <v>236</v>
      </c>
      <c r="S42" s="43">
        <v>497</v>
      </c>
      <c r="T42" s="42">
        <f t="shared" si="0"/>
        <v>6405</v>
      </c>
    </row>
    <row r="43" spans="2:20" s="6" customFormat="1" ht="12.75">
      <c r="B43" s="52" t="s">
        <v>23</v>
      </c>
      <c r="C43" s="53"/>
      <c r="D43" s="54"/>
      <c r="E43" s="28" t="s">
        <v>124</v>
      </c>
      <c r="F43" s="43">
        <v>1019</v>
      </c>
      <c r="G43" s="43">
        <v>1124</v>
      </c>
      <c r="H43" s="43">
        <v>245</v>
      </c>
      <c r="I43" s="43">
        <v>272</v>
      </c>
      <c r="J43" s="43">
        <v>150</v>
      </c>
      <c r="K43" s="43">
        <v>1301</v>
      </c>
      <c r="L43" s="43">
        <v>258</v>
      </c>
      <c r="M43" s="43">
        <v>1751</v>
      </c>
      <c r="N43" s="43">
        <v>530</v>
      </c>
      <c r="O43" s="43">
        <v>399</v>
      </c>
      <c r="P43" s="43">
        <v>551</v>
      </c>
      <c r="Q43" s="43">
        <v>281</v>
      </c>
      <c r="R43" s="43">
        <v>250</v>
      </c>
      <c r="S43" s="43">
        <v>746</v>
      </c>
      <c r="T43" s="42">
        <f t="shared" si="0"/>
        <v>8877</v>
      </c>
    </row>
    <row r="44" spans="2:20" s="6" customFormat="1" ht="12.75">
      <c r="B44" s="52" t="s">
        <v>24</v>
      </c>
      <c r="C44" s="53"/>
      <c r="D44" s="54"/>
      <c r="E44" s="28" t="s">
        <v>125</v>
      </c>
      <c r="F44" s="43">
        <v>430</v>
      </c>
      <c r="G44" s="43">
        <v>564</v>
      </c>
      <c r="H44" s="43">
        <v>314</v>
      </c>
      <c r="I44" s="43">
        <v>392</v>
      </c>
      <c r="J44" s="43">
        <v>0</v>
      </c>
      <c r="K44" s="43">
        <v>296</v>
      </c>
      <c r="L44" s="43">
        <v>116</v>
      </c>
      <c r="M44" s="43">
        <v>828</v>
      </c>
      <c r="N44" s="43">
        <v>468</v>
      </c>
      <c r="O44" s="43">
        <v>328</v>
      </c>
      <c r="P44" s="43">
        <v>87</v>
      </c>
      <c r="Q44" s="43">
        <v>121</v>
      </c>
      <c r="R44" s="43">
        <v>299</v>
      </c>
      <c r="S44" s="43">
        <v>225</v>
      </c>
      <c r="T44" s="42">
        <f t="shared" si="0"/>
        <v>4468</v>
      </c>
    </row>
    <row r="45" spans="2:20" s="6" customFormat="1" ht="12.75" customHeight="1">
      <c r="B45" s="26" t="s">
        <v>40</v>
      </c>
      <c r="C45" s="29"/>
      <c r="D45" s="29"/>
      <c r="E45" s="28" t="s">
        <v>126</v>
      </c>
      <c r="F45" s="45">
        <v>1364</v>
      </c>
      <c r="G45" s="46">
        <v>1582</v>
      </c>
      <c r="H45" s="46">
        <v>520</v>
      </c>
      <c r="I45" s="46">
        <v>628</v>
      </c>
      <c r="J45" s="46">
        <v>126</v>
      </c>
      <c r="K45" s="46">
        <v>1553</v>
      </c>
      <c r="L45" s="46">
        <v>365</v>
      </c>
      <c r="M45" s="46">
        <v>2414</v>
      </c>
      <c r="N45" s="46">
        <v>927</v>
      </c>
      <c r="O45" s="46">
        <v>691</v>
      </c>
      <c r="P45" s="46">
        <v>611</v>
      </c>
      <c r="Q45" s="46">
        <v>383</v>
      </c>
      <c r="R45" s="46">
        <v>499</v>
      </c>
      <c r="S45" s="46">
        <v>918</v>
      </c>
      <c r="T45" s="42">
        <f t="shared" si="0"/>
        <v>12581</v>
      </c>
    </row>
    <row r="46" spans="2:20" s="6" customFormat="1" ht="12.75" customHeight="1">
      <c r="B46" s="26" t="s">
        <v>41</v>
      </c>
      <c r="C46" s="29"/>
      <c r="D46" s="29"/>
      <c r="E46" s="28" t="s">
        <v>127</v>
      </c>
      <c r="F46" s="45">
        <v>674</v>
      </c>
      <c r="G46" s="46">
        <v>844</v>
      </c>
      <c r="H46" s="46">
        <v>240</v>
      </c>
      <c r="I46" s="46">
        <v>283</v>
      </c>
      <c r="J46" s="46">
        <v>59</v>
      </c>
      <c r="K46" s="46">
        <v>831</v>
      </c>
      <c r="L46" s="46">
        <v>215</v>
      </c>
      <c r="M46" s="46">
        <v>1263</v>
      </c>
      <c r="N46" s="46">
        <v>500</v>
      </c>
      <c r="O46" s="46">
        <v>340</v>
      </c>
      <c r="P46" s="46">
        <v>339</v>
      </c>
      <c r="Q46" s="46">
        <v>180</v>
      </c>
      <c r="R46" s="46">
        <v>286</v>
      </c>
      <c r="S46" s="46">
        <v>431</v>
      </c>
      <c r="T46" s="42">
        <f t="shared" si="0"/>
        <v>6485</v>
      </c>
    </row>
    <row r="47" spans="2:20" s="6" customFormat="1" ht="12.75" customHeight="1">
      <c r="B47" s="26" t="s">
        <v>42</v>
      </c>
      <c r="C47" s="29"/>
      <c r="D47" s="29"/>
      <c r="E47" s="28" t="s">
        <v>128</v>
      </c>
      <c r="F47" s="45">
        <v>690</v>
      </c>
      <c r="G47" s="46">
        <v>738</v>
      </c>
      <c r="H47" s="46">
        <v>280</v>
      </c>
      <c r="I47" s="46">
        <v>345</v>
      </c>
      <c r="J47" s="46">
        <v>67</v>
      </c>
      <c r="K47" s="46">
        <v>722</v>
      </c>
      <c r="L47" s="46">
        <v>150</v>
      </c>
      <c r="M47" s="46">
        <v>1151</v>
      </c>
      <c r="N47" s="46">
        <v>427</v>
      </c>
      <c r="O47" s="46">
        <v>351</v>
      </c>
      <c r="P47" s="46">
        <v>272</v>
      </c>
      <c r="Q47" s="46">
        <v>203</v>
      </c>
      <c r="R47" s="46">
        <v>213</v>
      </c>
      <c r="S47" s="46">
        <v>487</v>
      </c>
      <c r="T47" s="42">
        <f t="shared" si="0"/>
        <v>6096</v>
      </c>
    </row>
    <row r="48" spans="2:20" s="6" customFormat="1" ht="12.75" customHeight="1">
      <c r="B48" s="26" t="s">
        <v>43</v>
      </c>
      <c r="C48" s="29"/>
      <c r="D48" s="29"/>
      <c r="E48" s="28" t="s">
        <v>129</v>
      </c>
      <c r="F48" s="45">
        <v>952</v>
      </c>
      <c r="G48" s="46">
        <v>1041</v>
      </c>
      <c r="H48" s="46">
        <v>221</v>
      </c>
      <c r="I48" s="46">
        <v>259</v>
      </c>
      <c r="J48" s="46">
        <v>126</v>
      </c>
      <c r="K48" s="46">
        <v>1272</v>
      </c>
      <c r="L48" s="46">
        <v>250</v>
      </c>
      <c r="M48" s="46">
        <v>1642</v>
      </c>
      <c r="N48" s="46">
        <v>504</v>
      </c>
      <c r="O48" s="46">
        <v>373</v>
      </c>
      <c r="P48" s="46">
        <v>528</v>
      </c>
      <c r="Q48" s="46">
        <v>270</v>
      </c>
      <c r="R48" s="46">
        <v>228</v>
      </c>
      <c r="S48" s="46">
        <v>713</v>
      </c>
      <c r="T48" s="42">
        <f t="shared" si="0"/>
        <v>8379</v>
      </c>
    </row>
    <row r="49" spans="2:20" s="6" customFormat="1" ht="12.75" customHeight="1">
      <c r="B49" s="26" t="s">
        <v>44</v>
      </c>
      <c r="C49" s="29"/>
      <c r="D49" s="29"/>
      <c r="E49" s="28" t="s">
        <v>130</v>
      </c>
      <c r="F49" s="45">
        <v>412</v>
      </c>
      <c r="G49" s="46">
        <v>541</v>
      </c>
      <c r="H49" s="46">
        <v>299</v>
      </c>
      <c r="I49" s="46">
        <v>369</v>
      </c>
      <c r="J49" s="46">
        <v>0</v>
      </c>
      <c r="K49" s="46">
        <v>281</v>
      </c>
      <c r="L49" s="46">
        <v>115</v>
      </c>
      <c r="M49" s="46">
        <v>772</v>
      </c>
      <c r="N49" s="46">
        <v>423</v>
      </c>
      <c r="O49" s="46">
        <v>318</v>
      </c>
      <c r="P49" s="46">
        <v>83</v>
      </c>
      <c r="Q49" s="46">
        <v>113</v>
      </c>
      <c r="R49" s="46">
        <v>271</v>
      </c>
      <c r="S49" s="46">
        <v>205</v>
      </c>
      <c r="T49" s="42">
        <f t="shared" si="0"/>
        <v>4202</v>
      </c>
    </row>
    <row r="50" spans="2:20" s="6" customFormat="1" ht="12.75">
      <c r="B50" s="52" t="s">
        <v>25</v>
      </c>
      <c r="C50" s="53"/>
      <c r="D50" s="54"/>
      <c r="E50" s="25" t="s">
        <v>131</v>
      </c>
      <c r="F50" s="43">
        <v>998</v>
      </c>
      <c r="G50" s="44">
        <v>532</v>
      </c>
      <c r="H50" s="43">
        <v>284</v>
      </c>
      <c r="I50" s="44">
        <v>84</v>
      </c>
      <c r="J50" s="44">
        <v>0</v>
      </c>
      <c r="K50" s="44">
        <v>35</v>
      </c>
      <c r="L50" s="44">
        <v>151</v>
      </c>
      <c r="M50" s="44">
        <v>2194</v>
      </c>
      <c r="N50" s="44">
        <v>188</v>
      </c>
      <c r="O50" s="44">
        <v>235</v>
      </c>
      <c r="P50" s="44">
        <v>205</v>
      </c>
      <c r="Q50" s="44">
        <v>0</v>
      </c>
      <c r="R50" s="44">
        <v>64</v>
      </c>
      <c r="S50" s="43">
        <v>672</v>
      </c>
      <c r="T50" s="42">
        <f t="shared" si="0"/>
        <v>5642</v>
      </c>
    </row>
    <row r="51" spans="2:20" s="6" customFormat="1" ht="12.75">
      <c r="B51" s="52" t="s">
        <v>26</v>
      </c>
      <c r="C51" s="53"/>
      <c r="D51" s="54"/>
      <c r="E51" s="25" t="s">
        <v>132</v>
      </c>
      <c r="F51" s="43">
        <v>436</v>
      </c>
      <c r="G51" s="43">
        <v>222</v>
      </c>
      <c r="H51" s="43">
        <v>200</v>
      </c>
      <c r="I51" s="43">
        <v>46</v>
      </c>
      <c r="J51" s="43">
        <v>0</v>
      </c>
      <c r="K51" s="43">
        <v>17</v>
      </c>
      <c r="L51" s="43">
        <v>93</v>
      </c>
      <c r="M51" s="43">
        <v>1134</v>
      </c>
      <c r="N51" s="43">
        <v>96</v>
      </c>
      <c r="O51" s="43">
        <v>114</v>
      </c>
      <c r="P51" s="43">
        <v>151</v>
      </c>
      <c r="Q51" s="43">
        <v>0</v>
      </c>
      <c r="R51" s="43">
        <v>40</v>
      </c>
      <c r="S51" s="43">
        <v>203</v>
      </c>
      <c r="T51" s="42">
        <f t="shared" si="0"/>
        <v>2752</v>
      </c>
    </row>
    <row r="52" spans="2:20" s="6" customFormat="1" ht="12.75">
      <c r="B52" s="52" t="s">
        <v>27</v>
      </c>
      <c r="C52" s="53"/>
      <c r="D52" s="54"/>
      <c r="E52" s="25" t="s">
        <v>133</v>
      </c>
      <c r="F52" s="43">
        <v>562</v>
      </c>
      <c r="G52" s="43">
        <v>310</v>
      </c>
      <c r="H52" s="43">
        <v>84</v>
      </c>
      <c r="I52" s="43">
        <v>38</v>
      </c>
      <c r="J52" s="43">
        <v>0</v>
      </c>
      <c r="K52" s="43">
        <v>18</v>
      </c>
      <c r="L52" s="43">
        <v>58</v>
      </c>
      <c r="M52" s="43">
        <v>1060</v>
      </c>
      <c r="N52" s="43">
        <v>92</v>
      </c>
      <c r="O52" s="43">
        <v>121</v>
      </c>
      <c r="P52" s="43">
        <v>54</v>
      </c>
      <c r="Q52" s="43">
        <v>0</v>
      </c>
      <c r="R52" s="43">
        <v>24</v>
      </c>
      <c r="S52" s="43">
        <v>469</v>
      </c>
      <c r="T52" s="42">
        <f t="shared" si="0"/>
        <v>2890</v>
      </c>
    </row>
    <row r="53" spans="2:20" s="6" customFormat="1" ht="12.75">
      <c r="B53" s="52" t="s">
        <v>28</v>
      </c>
      <c r="C53" s="53"/>
      <c r="D53" s="54"/>
      <c r="E53" s="28" t="s">
        <v>134</v>
      </c>
      <c r="F53" s="43">
        <v>705</v>
      </c>
      <c r="G53" s="43">
        <v>532</v>
      </c>
      <c r="H53" s="43">
        <v>0</v>
      </c>
      <c r="I53" s="43">
        <v>0</v>
      </c>
      <c r="J53" s="43">
        <v>0</v>
      </c>
      <c r="K53" s="43">
        <v>35</v>
      </c>
      <c r="L53" s="43">
        <v>0</v>
      </c>
      <c r="M53" s="43">
        <v>2194</v>
      </c>
      <c r="N53" s="43">
        <v>42</v>
      </c>
      <c r="O53" s="43">
        <v>235</v>
      </c>
      <c r="P53" s="43">
        <v>205</v>
      </c>
      <c r="Q53" s="43">
        <v>0</v>
      </c>
      <c r="R53" s="43">
        <v>64</v>
      </c>
      <c r="S53" s="43">
        <v>605</v>
      </c>
      <c r="T53" s="42">
        <f t="shared" si="0"/>
        <v>4617</v>
      </c>
    </row>
    <row r="54" spans="2:20" s="6" customFormat="1" ht="12.75">
      <c r="B54" s="52" t="s">
        <v>29</v>
      </c>
      <c r="C54" s="53"/>
      <c r="D54" s="54"/>
      <c r="E54" s="28" t="s">
        <v>135</v>
      </c>
      <c r="F54" s="43">
        <v>293</v>
      </c>
      <c r="G54" s="43">
        <v>0</v>
      </c>
      <c r="H54" s="43">
        <v>284</v>
      </c>
      <c r="I54" s="43">
        <v>84</v>
      </c>
      <c r="J54" s="43">
        <v>0</v>
      </c>
      <c r="K54" s="43">
        <v>0</v>
      </c>
      <c r="L54" s="43">
        <v>151</v>
      </c>
      <c r="M54" s="43">
        <v>0</v>
      </c>
      <c r="N54" s="43">
        <v>146</v>
      </c>
      <c r="O54" s="43">
        <v>0</v>
      </c>
      <c r="P54" s="43">
        <v>0</v>
      </c>
      <c r="Q54" s="43">
        <v>0</v>
      </c>
      <c r="R54" s="43">
        <v>0</v>
      </c>
      <c r="S54" s="43">
        <v>67</v>
      </c>
      <c r="T54" s="42">
        <f t="shared" si="0"/>
        <v>1025</v>
      </c>
    </row>
    <row r="55" spans="2:20" s="6" customFormat="1" ht="12.75" customHeight="1">
      <c r="B55" s="26" t="s">
        <v>45</v>
      </c>
      <c r="C55" s="29"/>
      <c r="D55" s="29"/>
      <c r="E55" s="28" t="s">
        <v>136</v>
      </c>
      <c r="F55" s="45">
        <v>1000</v>
      </c>
      <c r="G55" s="46">
        <v>517</v>
      </c>
      <c r="H55" s="46">
        <v>269</v>
      </c>
      <c r="I55" s="46">
        <v>85</v>
      </c>
      <c r="J55" s="46">
        <v>0</v>
      </c>
      <c r="K55" s="46">
        <v>29</v>
      </c>
      <c r="L55" s="46">
        <v>148</v>
      </c>
      <c r="M55" s="46">
        <v>2166</v>
      </c>
      <c r="N55" s="46">
        <v>180</v>
      </c>
      <c r="O55" s="46">
        <v>226</v>
      </c>
      <c r="P55" s="46">
        <v>198</v>
      </c>
      <c r="Q55" s="46">
        <v>0</v>
      </c>
      <c r="R55" s="46">
        <v>63</v>
      </c>
      <c r="S55" s="46">
        <v>668</v>
      </c>
      <c r="T55" s="42">
        <f t="shared" si="0"/>
        <v>5549</v>
      </c>
    </row>
    <row r="56" spans="2:20" s="6" customFormat="1" ht="12.75" customHeight="1">
      <c r="B56" s="26" t="s">
        <v>46</v>
      </c>
      <c r="C56" s="29"/>
      <c r="D56" s="29"/>
      <c r="E56" s="28" t="s">
        <v>137</v>
      </c>
      <c r="F56" s="45">
        <v>452</v>
      </c>
      <c r="G56" s="46">
        <v>220</v>
      </c>
      <c r="H56" s="46">
        <v>187</v>
      </c>
      <c r="I56" s="46">
        <v>43</v>
      </c>
      <c r="J56" s="46">
        <v>0</v>
      </c>
      <c r="K56" s="46">
        <v>14</v>
      </c>
      <c r="L56" s="46">
        <v>93</v>
      </c>
      <c r="M56" s="46">
        <v>1080</v>
      </c>
      <c r="N56" s="46">
        <v>92</v>
      </c>
      <c r="O56" s="46">
        <v>110</v>
      </c>
      <c r="P56" s="46">
        <v>146</v>
      </c>
      <c r="Q56" s="46">
        <v>0</v>
      </c>
      <c r="R56" s="46">
        <v>38</v>
      </c>
      <c r="S56" s="46">
        <v>201</v>
      </c>
      <c r="T56" s="42">
        <f t="shared" si="0"/>
        <v>2676</v>
      </c>
    </row>
    <row r="57" spans="2:20" s="6" customFormat="1" ht="12.75" customHeight="1">
      <c r="B57" s="26" t="s">
        <v>47</v>
      </c>
      <c r="C57" s="29"/>
      <c r="D57" s="29"/>
      <c r="E57" s="28" t="s">
        <v>138</v>
      </c>
      <c r="F57" s="45">
        <v>548</v>
      </c>
      <c r="G57" s="46">
        <v>297</v>
      </c>
      <c r="H57" s="46">
        <v>82</v>
      </c>
      <c r="I57" s="46">
        <v>42</v>
      </c>
      <c r="J57" s="46">
        <v>0</v>
      </c>
      <c r="K57" s="46">
        <v>15</v>
      </c>
      <c r="L57" s="46">
        <v>55</v>
      </c>
      <c r="M57" s="46">
        <v>1086</v>
      </c>
      <c r="N57" s="46">
        <v>88</v>
      </c>
      <c r="O57" s="46">
        <v>116</v>
      </c>
      <c r="P57" s="46">
        <v>52</v>
      </c>
      <c r="Q57" s="46">
        <v>0</v>
      </c>
      <c r="R57" s="46">
        <v>25</v>
      </c>
      <c r="S57" s="46">
        <v>467</v>
      </c>
      <c r="T57" s="42">
        <f t="shared" si="0"/>
        <v>2873</v>
      </c>
    </row>
    <row r="58" spans="2:20" s="6" customFormat="1" ht="12.75" customHeight="1">
      <c r="B58" s="26" t="s">
        <v>48</v>
      </c>
      <c r="C58" s="29"/>
      <c r="D58" s="29"/>
      <c r="E58" s="28" t="s">
        <v>139</v>
      </c>
      <c r="F58" s="45">
        <v>712</v>
      </c>
      <c r="G58" s="46">
        <v>517</v>
      </c>
      <c r="H58" s="46">
        <v>0</v>
      </c>
      <c r="I58" s="46">
        <v>0</v>
      </c>
      <c r="J58" s="46">
        <v>0</v>
      </c>
      <c r="K58" s="46">
        <v>29</v>
      </c>
      <c r="L58" s="46">
        <v>0</v>
      </c>
      <c r="M58" s="46">
        <v>2166</v>
      </c>
      <c r="N58" s="46">
        <v>42</v>
      </c>
      <c r="O58" s="46">
        <v>226</v>
      </c>
      <c r="P58" s="46">
        <v>198</v>
      </c>
      <c r="Q58" s="46">
        <v>0</v>
      </c>
      <c r="R58" s="46">
        <v>63</v>
      </c>
      <c r="S58" s="46">
        <v>603</v>
      </c>
      <c r="T58" s="42">
        <f t="shared" si="0"/>
        <v>4556</v>
      </c>
    </row>
    <row r="59" spans="2:20" s="6" customFormat="1" ht="12.75" customHeight="1">
      <c r="B59" s="26" t="s">
        <v>49</v>
      </c>
      <c r="C59" s="29"/>
      <c r="D59" s="29"/>
      <c r="E59" s="28" t="s">
        <v>140</v>
      </c>
      <c r="F59" s="45">
        <v>288</v>
      </c>
      <c r="G59" s="46">
        <v>0</v>
      </c>
      <c r="H59" s="46">
        <v>269</v>
      </c>
      <c r="I59" s="46">
        <v>85</v>
      </c>
      <c r="J59" s="46">
        <v>0</v>
      </c>
      <c r="K59" s="46">
        <v>0</v>
      </c>
      <c r="L59" s="46">
        <v>148</v>
      </c>
      <c r="M59" s="46">
        <v>0</v>
      </c>
      <c r="N59" s="46">
        <v>138</v>
      </c>
      <c r="O59" s="46">
        <v>0</v>
      </c>
      <c r="P59" s="46">
        <v>0</v>
      </c>
      <c r="Q59" s="46">
        <v>0</v>
      </c>
      <c r="R59" s="46">
        <v>0</v>
      </c>
      <c r="S59" s="46">
        <v>65</v>
      </c>
      <c r="T59" s="42">
        <f t="shared" si="0"/>
        <v>993</v>
      </c>
    </row>
    <row r="60" spans="2:20" s="6" customFormat="1" ht="12.75" customHeight="1">
      <c r="B60" s="26" t="s">
        <v>50</v>
      </c>
      <c r="C60" s="29"/>
      <c r="D60" s="29"/>
      <c r="E60" s="28" t="s">
        <v>141</v>
      </c>
      <c r="F60" s="47">
        <f>SUM(F25/F20)*100</f>
        <v>92.98085688240656</v>
      </c>
      <c r="G60" s="47">
        <f aca="true" t="shared" si="1" ref="G60:M60">SUM(G25/G20)*100</f>
        <v>93.00291545189503</v>
      </c>
      <c r="H60" s="47">
        <f t="shared" si="1"/>
        <v>91.48514851485149</v>
      </c>
      <c r="I60" s="47">
        <f t="shared" si="1"/>
        <v>94.9317738791423</v>
      </c>
      <c r="J60" s="47">
        <f t="shared" si="1"/>
        <v>88.42105263157895</v>
      </c>
      <c r="K60" s="47">
        <f t="shared" si="1"/>
        <v>97.18518518518519</v>
      </c>
      <c r="L60" s="47">
        <f t="shared" si="1"/>
        <v>97.40259740259741</v>
      </c>
      <c r="M60" s="47">
        <f t="shared" si="1"/>
        <v>89.10714285714286</v>
      </c>
      <c r="N60" s="47">
        <f aca="true" t="shared" si="2" ref="N60:T60">SUM(N25/N20)*100</f>
        <v>94.55040871934605</v>
      </c>
      <c r="O60" s="47">
        <f t="shared" si="2"/>
        <v>100.80775444264944</v>
      </c>
      <c r="P60" s="47">
        <f t="shared" si="2"/>
        <v>93.21266968325791</v>
      </c>
      <c r="Q60" s="47">
        <f t="shared" si="2"/>
        <v>90.9090909090909</v>
      </c>
      <c r="R60" s="47">
        <f>SUM(R25/R20)*100</f>
        <v>86.64440734557596</v>
      </c>
      <c r="S60" s="47">
        <f t="shared" si="2"/>
        <v>98.93992932862191</v>
      </c>
      <c r="T60" s="47">
        <f t="shared" si="2"/>
        <v>93.47668768737724</v>
      </c>
    </row>
    <row r="61" spans="2:20" s="6" customFormat="1" ht="12.75" customHeight="1">
      <c r="B61" s="26" t="s">
        <v>51</v>
      </c>
      <c r="C61" s="29"/>
      <c r="D61" s="29"/>
      <c r="E61" s="28" t="s">
        <v>142</v>
      </c>
      <c r="F61" s="47">
        <f aca="true" t="shared" si="3" ref="F61:M64">SUM(F26/F21)*100</f>
        <v>92.831541218638</v>
      </c>
      <c r="G61" s="47">
        <f t="shared" si="3"/>
        <v>91.6030534351145</v>
      </c>
      <c r="H61" s="47">
        <f t="shared" si="3"/>
        <v>91.43968871595331</v>
      </c>
      <c r="I61" s="47">
        <f t="shared" si="3"/>
        <v>97.91666666666666</v>
      </c>
      <c r="J61" s="47">
        <f t="shared" si="3"/>
        <v>82.6923076923077</v>
      </c>
      <c r="K61" s="47">
        <f t="shared" si="3"/>
        <v>95.96541786743515</v>
      </c>
      <c r="L61" s="47">
        <f t="shared" si="3"/>
        <v>98.20627802690582</v>
      </c>
      <c r="M61" s="47">
        <f t="shared" si="3"/>
        <v>88.4472049689441</v>
      </c>
      <c r="N61" s="47">
        <f aca="true" t="shared" si="4" ref="N61:T61">SUM(N26/N21)*100</f>
        <v>92.34972677595628</v>
      </c>
      <c r="O61" s="47">
        <f t="shared" si="4"/>
        <v>100</v>
      </c>
      <c r="P61" s="47">
        <f t="shared" si="4"/>
        <v>92.7927927927928</v>
      </c>
      <c r="Q61" s="47">
        <f t="shared" si="4"/>
        <v>90.69767441860465</v>
      </c>
      <c r="R61" s="47">
        <f>SUM(R26/R21)*100</f>
        <v>84.63949843260188</v>
      </c>
      <c r="S61" s="47">
        <f t="shared" si="4"/>
        <v>99.00990099009901</v>
      </c>
      <c r="T61" s="47">
        <f t="shared" si="4"/>
        <v>92.86010792860108</v>
      </c>
    </row>
    <row r="62" spans="2:20" s="6" customFormat="1" ht="12.75" customHeight="1">
      <c r="B62" s="26" t="s">
        <v>52</v>
      </c>
      <c r="C62" s="29"/>
      <c r="D62" s="29"/>
      <c r="E62" s="28" t="s">
        <v>143</v>
      </c>
      <c r="F62" s="47">
        <f t="shared" si="3"/>
        <v>93.13543599257885</v>
      </c>
      <c r="G62" s="47">
        <f t="shared" si="3"/>
        <v>94.45544554455445</v>
      </c>
      <c r="H62" s="47">
        <f t="shared" si="3"/>
        <v>91.53225806451613</v>
      </c>
      <c r="I62" s="47">
        <f t="shared" si="3"/>
        <v>92.3076923076923</v>
      </c>
      <c r="J62" s="47">
        <f t="shared" si="3"/>
        <v>95.34883720930233</v>
      </c>
      <c r="K62" s="47">
        <f t="shared" si="3"/>
        <v>98.47560975609755</v>
      </c>
      <c r="L62" s="47">
        <f t="shared" si="3"/>
        <v>96.65271966527197</v>
      </c>
      <c r="M62" s="47">
        <f t="shared" si="3"/>
        <v>89.71428571428571</v>
      </c>
      <c r="N62" s="47">
        <f aca="true" t="shared" si="5" ref="N62:T62">SUM(N27/N22)*100</f>
        <v>96.73913043478261</v>
      </c>
      <c r="O62" s="47">
        <f t="shared" si="5"/>
        <v>101.72413793103448</v>
      </c>
      <c r="P62" s="47">
        <f t="shared" si="5"/>
        <v>93.63636363636364</v>
      </c>
      <c r="Q62" s="47">
        <f t="shared" si="5"/>
        <v>91.0891089108911</v>
      </c>
      <c r="R62" s="47">
        <f>SUM(R27/R22)*100</f>
        <v>88.92857142857142</v>
      </c>
      <c r="S62" s="47">
        <f t="shared" si="5"/>
        <v>98.87640449438202</v>
      </c>
      <c r="T62" s="47">
        <f t="shared" si="5"/>
        <v>94.0885684860968</v>
      </c>
    </row>
    <row r="63" spans="2:20" s="6" customFormat="1" ht="12.75" customHeight="1">
      <c r="B63" s="26" t="s">
        <v>53</v>
      </c>
      <c r="C63" s="29"/>
      <c r="D63" s="29"/>
      <c r="E63" s="28" t="s">
        <v>144</v>
      </c>
      <c r="F63" s="47">
        <f t="shared" si="3"/>
        <v>93.96984924623115</v>
      </c>
      <c r="G63" s="47">
        <f t="shared" si="3"/>
        <v>90.85872576177285</v>
      </c>
      <c r="H63" s="47">
        <f t="shared" si="3"/>
        <v>89.87341772151899</v>
      </c>
      <c r="I63" s="47">
        <f t="shared" si="3"/>
        <v>91.66666666666666</v>
      </c>
      <c r="J63" s="47">
        <f t="shared" si="3"/>
        <v>84.44444444444444</v>
      </c>
      <c r="K63" s="47">
        <f t="shared" si="3"/>
        <v>99.18032786885246</v>
      </c>
      <c r="L63" s="47">
        <f t="shared" si="3"/>
        <v>97.14285714285714</v>
      </c>
      <c r="M63" s="47">
        <f t="shared" si="3"/>
        <v>92.04081632653062</v>
      </c>
      <c r="N63" s="47">
        <f aca="true" t="shared" si="6" ref="N63:T63">SUM(N28/N23)*100</f>
        <v>97.01492537313433</v>
      </c>
      <c r="O63" s="47">
        <f t="shared" si="6"/>
        <v>105.26315789473684</v>
      </c>
      <c r="P63" s="47">
        <f t="shared" si="6"/>
        <v>100</v>
      </c>
      <c r="Q63" s="47">
        <f t="shared" si="6"/>
        <v>100</v>
      </c>
      <c r="R63" s="47">
        <f>SUM(R28/R23)*100</f>
        <v>103.10077519379846</v>
      </c>
      <c r="S63" s="47">
        <f t="shared" si="6"/>
        <v>100</v>
      </c>
      <c r="T63" s="47">
        <f t="shared" si="6"/>
        <v>95.43899657924743</v>
      </c>
    </row>
    <row r="64" spans="2:20" s="6" customFormat="1" ht="12.75" customHeight="1">
      <c r="B64" s="26" t="s">
        <v>54</v>
      </c>
      <c r="C64" s="29"/>
      <c r="D64" s="29"/>
      <c r="E64" s="28" t="s">
        <v>145</v>
      </c>
      <c r="F64" s="47">
        <f t="shared" si="3"/>
        <v>92.41773962804005</v>
      </c>
      <c r="G64" s="47">
        <f t="shared" si="3"/>
        <v>94.16167664670658</v>
      </c>
      <c r="H64" s="47">
        <f t="shared" si="3"/>
        <v>91.78403755868545</v>
      </c>
      <c r="I64" s="47">
        <f t="shared" si="3"/>
        <v>95.57109557109557</v>
      </c>
      <c r="J64" s="47">
        <f t="shared" si="3"/>
        <v>92</v>
      </c>
      <c r="K64" s="47">
        <f t="shared" si="3"/>
        <v>96.74502712477397</v>
      </c>
      <c r="L64" s="47">
        <f t="shared" si="3"/>
        <v>97.5609756097561</v>
      </c>
      <c r="M64" s="47">
        <f t="shared" si="3"/>
        <v>87.89915966386555</v>
      </c>
      <c r="N64" s="47">
        <f aca="true" t="shared" si="7" ref="N64:T64">SUM(N29/N24)*100</f>
        <v>94</v>
      </c>
      <c r="O64" s="47">
        <f t="shared" si="7"/>
        <v>100.18416206261512</v>
      </c>
      <c r="P64" s="47">
        <f t="shared" si="7"/>
        <v>88.76404494382022</v>
      </c>
      <c r="Q64" s="47">
        <f t="shared" si="7"/>
        <v>88.35616438356165</v>
      </c>
      <c r="R64" s="47">
        <f>SUM(R29/R24)*100</f>
        <v>82.12765957446808</v>
      </c>
      <c r="S64" s="47">
        <f t="shared" si="7"/>
        <v>98.41549295774648</v>
      </c>
      <c r="T64" s="47">
        <f t="shared" si="7"/>
        <v>92.74353876739563</v>
      </c>
    </row>
    <row r="65" spans="2:20" s="6" customFormat="1" ht="12.75" customHeight="1">
      <c r="B65" s="26" t="s">
        <v>55</v>
      </c>
      <c r="C65" s="29"/>
      <c r="D65" s="29"/>
      <c r="E65" s="28" t="s">
        <v>146</v>
      </c>
      <c r="F65" s="47">
        <f>SUM((F20-F25)/F20)*100</f>
        <v>7.019143117593436</v>
      </c>
      <c r="G65" s="47">
        <f aca="true" t="shared" si="8" ref="G65:M65">SUM((G20-G25)/G20)*100</f>
        <v>6.997084548104956</v>
      </c>
      <c r="H65" s="47">
        <f t="shared" si="8"/>
        <v>8.514851485148515</v>
      </c>
      <c r="I65" s="47">
        <f t="shared" si="8"/>
        <v>5.0682261208577</v>
      </c>
      <c r="J65" s="47">
        <f t="shared" si="8"/>
        <v>11.578947368421053</v>
      </c>
      <c r="K65" s="47">
        <f t="shared" si="8"/>
        <v>2.814814814814815</v>
      </c>
      <c r="L65" s="47">
        <f t="shared" si="8"/>
        <v>2.5974025974025974</v>
      </c>
      <c r="M65" s="47">
        <f t="shared" si="8"/>
        <v>10.892857142857142</v>
      </c>
      <c r="N65" s="47">
        <f aca="true" t="shared" si="9" ref="N65:T65">SUM((N20-N25)/N20)*100</f>
        <v>5.449591280653951</v>
      </c>
      <c r="O65" s="47">
        <f t="shared" si="9"/>
        <v>-0.8077544426494345</v>
      </c>
      <c r="P65" s="47">
        <f t="shared" si="9"/>
        <v>6.787330316742081</v>
      </c>
      <c r="Q65" s="47">
        <f t="shared" si="9"/>
        <v>9.090909090909092</v>
      </c>
      <c r="R65" s="47">
        <f>SUM((R20-R25)/R20)*100</f>
        <v>13.35559265442404</v>
      </c>
      <c r="S65" s="47">
        <f t="shared" si="9"/>
        <v>1.0600706713780919</v>
      </c>
      <c r="T65" s="47">
        <f t="shared" si="9"/>
        <v>6.523312312622764</v>
      </c>
    </row>
    <row r="66" spans="2:20" s="6" customFormat="1" ht="12.75" customHeight="1">
      <c r="B66" s="26" t="s">
        <v>56</v>
      </c>
      <c r="C66" s="29"/>
      <c r="D66" s="29"/>
      <c r="E66" s="28" t="s">
        <v>147</v>
      </c>
      <c r="F66" s="47">
        <f aca="true" t="shared" si="10" ref="F66:M69">SUM((F21-F26)/F21)*100</f>
        <v>7.168458781362006</v>
      </c>
      <c r="G66" s="47">
        <f t="shared" si="10"/>
        <v>8.396946564885496</v>
      </c>
      <c r="H66" s="47">
        <f t="shared" si="10"/>
        <v>8.560311284046692</v>
      </c>
      <c r="I66" s="47">
        <f t="shared" si="10"/>
        <v>2.083333333333333</v>
      </c>
      <c r="J66" s="47">
        <f t="shared" si="10"/>
        <v>17.307692307692307</v>
      </c>
      <c r="K66" s="47">
        <f t="shared" si="10"/>
        <v>4.034582132564841</v>
      </c>
      <c r="L66" s="47">
        <f t="shared" si="10"/>
        <v>1.7937219730941705</v>
      </c>
      <c r="M66" s="47">
        <f t="shared" si="10"/>
        <v>11.5527950310559</v>
      </c>
      <c r="N66" s="47">
        <f aca="true" t="shared" si="11" ref="N66:T66">SUM((N21-N26)/N21)*100</f>
        <v>7.650273224043716</v>
      </c>
      <c r="O66" s="47">
        <f t="shared" si="11"/>
        <v>0</v>
      </c>
      <c r="P66" s="47">
        <f t="shared" si="11"/>
        <v>7.207207207207207</v>
      </c>
      <c r="Q66" s="47">
        <f t="shared" si="11"/>
        <v>9.30232558139535</v>
      </c>
      <c r="R66" s="47">
        <f>SUM((R21-R26)/R21)*100</f>
        <v>15.360501567398119</v>
      </c>
      <c r="S66" s="47">
        <f t="shared" si="11"/>
        <v>0.9900990099009901</v>
      </c>
      <c r="T66" s="47">
        <f t="shared" si="11"/>
        <v>7.13989207139892</v>
      </c>
    </row>
    <row r="67" spans="2:20" s="6" customFormat="1" ht="12.75" customHeight="1">
      <c r="B67" s="26" t="s">
        <v>57</v>
      </c>
      <c r="C67" s="29"/>
      <c r="D67" s="29"/>
      <c r="E67" s="28" t="s">
        <v>148</v>
      </c>
      <c r="F67" s="47">
        <f t="shared" si="10"/>
        <v>6.8645640074211505</v>
      </c>
      <c r="G67" s="47">
        <f t="shared" si="10"/>
        <v>5.544554455445545</v>
      </c>
      <c r="H67" s="47">
        <f t="shared" si="10"/>
        <v>8.46774193548387</v>
      </c>
      <c r="I67" s="47">
        <f t="shared" si="10"/>
        <v>7.6923076923076925</v>
      </c>
      <c r="J67" s="47">
        <f t="shared" si="10"/>
        <v>4.651162790697675</v>
      </c>
      <c r="K67" s="47">
        <f t="shared" si="10"/>
        <v>1.524390243902439</v>
      </c>
      <c r="L67" s="47">
        <f t="shared" si="10"/>
        <v>3.3472803347280333</v>
      </c>
      <c r="M67" s="47">
        <f t="shared" si="10"/>
        <v>10.285714285714285</v>
      </c>
      <c r="N67" s="47">
        <f aca="true" t="shared" si="12" ref="N67:T67">SUM((N22-N27)/N22)*100</f>
        <v>3.260869565217391</v>
      </c>
      <c r="O67" s="47">
        <f t="shared" si="12"/>
        <v>-1.7241379310344827</v>
      </c>
      <c r="P67" s="47">
        <f t="shared" si="12"/>
        <v>6.363636363636363</v>
      </c>
      <c r="Q67" s="47">
        <f t="shared" si="12"/>
        <v>8.91089108910891</v>
      </c>
      <c r="R67" s="47">
        <f>SUM((R22-R27)/R22)*100</f>
        <v>11.071428571428571</v>
      </c>
      <c r="S67" s="47">
        <f t="shared" si="12"/>
        <v>1.1235955056179776</v>
      </c>
      <c r="T67" s="47">
        <f t="shared" si="12"/>
        <v>5.911431513903192</v>
      </c>
    </row>
    <row r="68" spans="2:20" s="6" customFormat="1" ht="12.75" customHeight="1">
      <c r="B68" s="26" t="s">
        <v>58</v>
      </c>
      <c r="C68" s="29"/>
      <c r="D68" s="29"/>
      <c r="E68" s="28" t="s">
        <v>149</v>
      </c>
      <c r="F68" s="47">
        <f t="shared" si="10"/>
        <v>6.030150753768844</v>
      </c>
      <c r="G68" s="47">
        <f t="shared" si="10"/>
        <v>9.141274238227147</v>
      </c>
      <c r="H68" s="47">
        <f t="shared" si="10"/>
        <v>10.126582278481013</v>
      </c>
      <c r="I68" s="47">
        <f t="shared" si="10"/>
        <v>8.333333333333332</v>
      </c>
      <c r="J68" s="47">
        <f t="shared" si="10"/>
        <v>15.555555555555555</v>
      </c>
      <c r="K68" s="47">
        <f t="shared" si="10"/>
        <v>0.819672131147541</v>
      </c>
      <c r="L68" s="47">
        <f t="shared" si="10"/>
        <v>2.857142857142857</v>
      </c>
      <c r="M68" s="47">
        <f t="shared" si="10"/>
        <v>7.959183673469387</v>
      </c>
      <c r="N68" s="47">
        <f aca="true" t="shared" si="13" ref="N68:T68">SUM((N23-N28)/N23)*100</f>
        <v>2.9850746268656714</v>
      </c>
      <c r="O68" s="47">
        <f t="shared" si="13"/>
        <v>-5.263157894736842</v>
      </c>
      <c r="P68" s="47">
        <f t="shared" si="13"/>
        <v>0</v>
      </c>
      <c r="Q68" s="47">
        <f t="shared" si="13"/>
        <v>0</v>
      </c>
      <c r="R68" s="47">
        <f>SUM((R23-R28)/R23)*100</f>
        <v>-3.10077519379845</v>
      </c>
      <c r="S68" s="47">
        <f t="shared" si="13"/>
        <v>0</v>
      </c>
      <c r="T68" s="47">
        <f t="shared" si="13"/>
        <v>4.561003420752566</v>
      </c>
    </row>
    <row r="69" spans="2:20" s="6" customFormat="1" ht="12.75" customHeight="1">
      <c r="B69" s="26" t="s">
        <v>59</v>
      </c>
      <c r="C69" s="29"/>
      <c r="D69" s="29"/>
      <c r="E69" s="28" t="s">
        <v>150</v>
      </c>
      <c r="F69" s="47">
        <f t="shared" si="10"/>
        <v>7.582260371959943</v>
      </c>
      <c r="G69" s="47">
        <f t="shared" si="10"/>
        <v>5.838323353293413</v>
      </c>
      <c r="H69" s="47">
        <f t="shared" si="10"/>
        <v>8.215962441314554</v>
      </c>
      <c r="I69" s="47">
        <f t="shared" si="10"/>
        <v>4.428904428904429</v>
      </c>
      <c r="J69" s="47">
        <f t="shared" si="10"/>
        <v>8</v>
      </c>
      <c r="K69" s="47">
        <f t="shared" si="10"/>
        <v>3.25497287522604</v>
      </c>
      <c r="L69" s="47">
        <f t="shared" si="10"/>
        <v>2.4390243902439024</v>
      </c>
      <c r="M69" s="47">
        <f t="shared" si="10"/>
        <v>12.100840336134453</v>
      </c>
      <c r="N69" s="47">
        <f aca="true" t="shared" si="14" ref="N69:T69">SUM((N24-N29)/N24)*100</f>
        <v>6</v>
      </c>
      <c r="O69" s="47">
        <f t="shared" si="14"/>
        <v>-0.1841620626151013</v>
      </c>
      <c r="P69" s="47">
        <f t="shared" si="14"/>
        <v>11.235955056179774</v>
      </c>
      <c r="Q69" s="47">
        <f t="shared" si="14"/>
        <v>11.643835616438356</v>
      </c>
      <c r="R69" s="47">
        <f>SUM((R24-R29)/R24)*100</f>
        <v>17.872340425531917</v>
      </c>
      <c r="S69" s="47">
        <f t="shared" si="14"/>
        <v>1.584507042253521</v>
      </c>
      <c r="T69" s="47">
        <f t="shared" si="14"/>
        <v>7.256461232604374</v>
      </c>
    </row>
    <row r="70" spans="2:20" s="6" customFormat="1" ht="12.75" customHeight="1">
      <c r="B70" s="26" t="s">
        <v>60</v>
      </c>
      <c r="C70" s="29"/>
      <c r="D70" s="29"/>
      <c r="E70" s="28" t="s">
        <v>151</v>
      </c>
      <c r="F70" s="47">
        <f>SUM(F35/F30)*100</f>
        <v>92.46806636323595</v>
      </c>
      <c r="G70" s="47">
        <f aca="true" t="shared" si="15" ref="G70:M70">SUM(G35/G30)*100</f>
        <v>94.30514803947719</v>
      </c>
      <c r="H70" s="47">
        <f t="shared" si="15"/>
        <v>93.84069654950015</v>
      </c>
      <c r="I70" s="47">
        <f t="shared" si="15"/>
        <v>93.95641428892384</v>
      </c>
      <c r="J70" s="47">
        <f t="shared" si="15"/>
        <v>92.83132530120481</v>
      </c>
      <c r="K70" s="47">
        <f t="shared" si="15"/>
        <v>92.42782773308093</v>
      </c>
      <c r="L70" s="47">
        <f t="shared" si="15"/>
        <v>93.41104916371009</v>
      </c>
      <c r="M70" s="47">
        <f t="shared" si="15"/>
        <v>92.69106249386834</v>
      </c>
      <c r="N70" s="47">
        <f aca="true" t="shared" si="16" ref="N70:T70">SUM(N35/N30)*100</f>
        <v>89.57500908100255</v>
      </c>
      <c r="O70" s="47">
        <f t="shared" si="16"/>
        <v>97.76281494352736</v>
      </c>
      <c r="P70" s="47">
        <f t="shared" si="16"/>
        <v>94.5178974524347</v>
      </c>
      <c r="Q70" s="47">
        <f t="shared" si="16"/>
        <v>91.26168224299064</v>
      </c>
      <c r="R70" s="47">
        <f>SUM(R35/R30)*100</f>
        <v>90.6030855539972</v>
      </c>
      <c r="S70" s="47">
        <f t="shared" si="16"/>
        <v>93.55537052456286</v>
      </c>
      <c r="T70" s="47">
        <f t="shared" si="16"/>
        <v>93.07824919523395</v>
      </c>
    </row>
    <row r="71" spans="2:20" s="6" customFormat="1" ht="12.75" customHeight="1">
      <c r="B71" s="26" t="s">
        <v>61</v>
      </c>
      <c r="C71" s="29"/>
      <c r="D71" s="29"/>
      <c r="E71" s="28" t="s">
        <v>152</v>
      </c>
      <c r="F71" s="47">
        <f>SUM(F36/F31)*100</f>
        <v>92.23863307269042</v>
      </c>
      <c r="G71" s="47">
        <f aca="true" t="shared" si="17" ref="G71:M71">SUM(G36/G31)*100</f>
        <v>93.50217446917371</v>
      </c>
      <c r="H71" s="47">
        <f t="shared" si="17"/>
        <v>92.98572315332092</v>
      </c>
      <c r="I71" s="47">
        <f t="shared" si="17"/>
        <v>92.47171453437772</v>
      </c>
      <c r="J71" s="47">
        <f t="shared" si="17"/>
        <v>91.20750293083235</v>
      </c>
      <c r="K71" s="47">
        <f t="shared" si="17"/>
        <v>91.80184129767646</v>
      </c>
      <c r="L71" s="47">
        <f t="shared" si="17"/>
        <v>93.81746810598625</v>
      </c>
      <c r="M71" s="47">
        <f t="shared" si="17"/>
        <v>92.47270637808849</v>
      </c>
      <c r="N71" s="47">
        <f aca="true" t="shared" si="18" ref="N71:T71">SUM(N36/N31)*100</f>
        <v>88.8389771941949</v>
      </c>
      <c r="O71" s="47">
        <f t="shared" si="18"/>
        <v>97.88583509513742</v>
      </c>
      <c r="P71" s="47">
        <f t="shared" si="18"/>
        <v>93.67637941723497</v>
      </c>
      <c r="Q71" s="47">
        <f t="shared" si="18"/>
        <v>91.53577661431065</v>
      </c>
      <c r="R71" s="47">
        <f>SUM(R36/R31)*100</f>
        <v>90.42742653606412</v>
      </c>
      <c r="S71" s="47">
        <f t="shared" si="18"/>
        <v>92.18187765783448</v>
      </c>
      <c r="T71" s="47">
        <f t="shared" si="18"/>
        <v>92.48660425131014</v>
      </c>
    </row>
    <row r="72" spans="2:20" s="6" customFormat="1" ht="12.75" customHeight="1">
      <c r="B72" s="26" t="s">
        <v>62</v>
      </c>
      <c r="C72" s="29"/>
      <c r="D72" s="29"/>
      <c r="E72" s="28" t="s">
        <v>153</v>
      </c>
      <c r="F72" s="47">
        <f aca="true" t="shared" si="19" ref="F72:M74">SUM(F37/F32)*100</f>
        <v>92.70399047051816</v>
      </c>
      <c r="G72" s="47">
        <f t="shared" si="19"/>
        <v>95.1797157982725</v>
      </c>
      <c r="H72" s="47">
        <f t="shared" si="19"/>
        <v>94.76510067114094</v>
      </c>
      <c r="I72" s="47">
        <f t="shared" si="19"/>
        <v>95.54110543427775</v>
      </c>
      <c r="J72" s="47">
        <f t="shared" si="19"/>
        <v>94.54770755885997</v>
      </c>
      <c r="K72" s="47">
        <f t="shared" si="19"/>
        <v>93.16195372750643</v>
      </c>
      <c r="L72" s="47">
        <f t="shared" si="19"/>
        <v>92.9769392033543</v>
      </c>
      <c r="M72" s="47">
        <f t="shared" si="19"/>
        <v>92.92035398230088</v>
      </c>
      <c r="N72" s="47">
        <f aca="true" t="shared" si="20" ref="N72:T72">SUM(N37/N32)*100</f>
        <v>90.3905053598775</v>
      </c>
      <c r="O72" s="47">
        <f t="shared" si="20"/>
        <v>97.6328718177758</v>
      </c>
      <c r="P72" s="47">
        <f t="shared" si="20"/>
        <v>95.43010752688173</v>
      </c>
      <c r="Q72" s="47">
        <f t="shared" si="20"/>
        <v>90.94567404426559</v>
      </c>
      <c r="R72" s="47">
        <f>SUM(R37/R32)*100</f>
        <v>90.79724409448819</v>
      </c>
      <c r="S72" s="47">
        <f t="shared" si="20"/>
        <v>94.9796472184532</v>
      </c>
      <c r="T72" s="47">
        <f t="shared" si="20"/>
        <v>93.71457521927742</v>
      </c>
    </row>
    <row r="73" spans="2:20" s="6" customFormat="1" ht="12.75" customHeight="1">
      <c r="B73" s="26" t="s">
        <v>63</v>
      </c>
      <c r="C73" s="29"/>
      <c r="D73" s="29"/>
      <c r="E73" s="28" t="s">
        <v>154</v>
      </c>
      <c r="F73" s="47">
        <f t="shared" si="19"/>
        <v>94.70559129143989</v>
      </c>
      <c r="G73" s="47">
        <f t="shared" si="19"/>
        <v>94.40758293838863</v>
      </c>
      <c r="H73" s="47">
        <f t="shared" si="19"/>
        <v>95.91280653950953</v>
      </c>
      <c r="I73" s="47">
        <f t="shared" si="19"/>
        <v>95</v>
      </c>
      <c r="J73" s="47">
        <f t="shared" si="19"/>
        <v>96.64804469273743</v>
      </c>
      <c r="K73" s="47">
        <f t="shared" si="19"/>
        <v>95.32554257095158</v>
      </c>
      <c r="L73" s="47">
        <f t="shared" si="19"/>
        <v>95.37223340040242</v>
      </c>
      <c r="M73" s="47">
        <f t="shared" si="19"/>
        <v>96.15384615384616</v>
      </c>
      <c r="N73" s="47">
        <f aca="true" t="shared" si="21" ref="N73:T73">SUM(N38/N33)*100</f>
        <v>91.24324324324324</v>
      </c>
      <c r="O73" s="47">
        <f t="shared" si="21"/>
        <v>99.85994397759103</v>
      </c>
      <c r="P73" s="47">
        <f t="shared" si="21"/>
        <v>97.47722494744218</v>
      </c>
      <c r="Q73" s="47">
        <f t="shared" si="21"/>
        <v>96.81372549019608</v>
      </c>
      <c r="R73" s="47">
        <f>SUM(R38/R33)*100</f>
        <v>92.88702928870293</v>
      </c>
      <c r="S73" s="47">
        <f t="shared" si="21"/>
        <v>97.95686719636775</v>
      </c>
      <c r="T73" s="47">
        <f t="shared" si="21"/>
        <v>95.53862089375555</v>
      </c>
    </row>
    <row r="74" spans="2:20" s="6" customFormat="1" ht="12.75" customHeight="1">
      <c r="B74" s="26" t="s">
        <v>64</v>
      </c>
      <c r="C74" s="29"/>
      <c r="D74" s="29"/>
      <c r="E74" s="28" t="s">
        <v>155</v>
      </c>
      <c r="F74" s="47">
        <f t="shared" si="19"/>
        <v>91.5240083507307</v>
      </c>
      <c r="G74" s="47">
        <f t="shared" si="19"/>
        <v>94.26503340757239</v>
      </c>
      <c r="H74" s="47">
        <f t="shared" si="19"/>
        <v>93.56254572055597</v>
      </c>
      <c r="I74" s="47">
        <f t="shared" si="19"/>
        <v>93.86458078709362</v>
      </c>
      <c r="J74" s="47">
        <f t="shared" si="19"/>
        <v>91.78187403993856</v>
      </c>
      <c r="K74" s="47">
        <f t="shared" si="19"/>
        <v>91.94926936862421</v>
      </c>
      <c r="L74" s="47">
        <f t="shared" si="19"/>
        <v>92.75067750677508</v>
      </c>
      <c r="M74" s="47">
        <f t="shared" si="19"/>
        <v>91.77521399330108</v>
      </c>
      <c r="N74" s="47">
        <f aca="true" t="shared" si="22" ref="N74:T74">SUM(N39/N34)*100</f>
        <v>89.23815760750927</v>
      </c>
      <c r="O74" s="47">
        <f t="shared" si="22"/>
        <v>97.37789203084833</v>
      </c>
      <c r="P74" s="47">
        <f t="shared" si="22"/>
        <v>91.99522102747909</v>
      </c>
      <c r="Q74" s="47">
        <f t="shared" si="22"/>
        <v>89.95381062355659</v>
      </c>
      <c r="R74" s="47">
        <f>SUM(R39/R34)*100</f>
        <v>90.14321819713564</v>
      </c>
      <c r="S74" s="47">
        <f t="shared" si="22"/>
        <v>92.79859484777518</v>
      </c>
      <c r="T74" s="47">
        <f t="shared" si="22"/>
        <v>92.4391228306202</v>
      </c>
    </row>
    <row r="75" spans="2:20" s="6" customFormat="1" ht="12.75" customHeight="1">
      <c r="B75" s="26" t="s">
        <v>65</v>
      </c>
      <c r="C75" s="29"/>
      <c r="D75" s="29"/>
      <c r="E75" s="28" t="s">
        <v>156</v>
      </c>
      <c r="F75" s="47">
        <f>SUM((F30-F35)/F30)*100</f>
        <v>7.531933636764059</v>
      </c>
      <c r="G75" s="47">
        <f aca="true" t="shared" si="23" ref="G75:M75">SUM((G30-G35)/G30)*100</f>
        <v>5.694851960522806</v>
      </c>
      <c r="H75" s="47">
        <f t="shared" si="23"/>
        <v>6.159303450499839</v>
      </c>
      <c r="I75" s="47">
        <f t="shared" si="23"/>
        <v>6.043585711076163</v>
      </c>
      <c r="J75" s="47">
        <f t="shared" si="23"/>
        <v>7.168674698795181</v>
      </c>
      <c r="K75" s="47">
        <f t="shared" si="23"/>
        <v>7.572172266919072</v>
      </c>
      <c r="L75" s="47">
        <f t="shared" si="23"/>
        <v>6.588950836289914</v>
      </c>
      <c r="M75" s="47">
        <f t="shared" si="23"/>
        <v>7.308937506131659</v>
      </c>
      <c r="N75" s="47">
        <f aca="true" t="shared" si="24" ref="N75:T75">SUM((N30-N35)/N30)*100</f>
        <v>10.424990918997459</v>
      </c>
      <c r="O75" s="47">
        <f t="shared" si="24"/>
        <v>2.2371850564726325</v>
      </c>
      <c r="P75" s="47">
        <f t="shared" si="24"/>
        <v>5.482102547565301</v>
      </c>
      <c r="Q75" s="47">
        <f t="shared" si="24"/>
        <v>8.738317757009346</v>
      </c>
      <c r="R75" s="47">
        <f>SUM((R30-R35)/R30)*100</f>
        <v>9.396914446002805</v>
      </c>
      <c r="S75" s="47">
        <f t="shared" si="24"/>
        <v>6.444629475437136</v>
      </c>
      <c r="T75" s="47">
        <f t="shared" si="24"/>
        <v>6.921750804766045</v>
      </c>
    </row>
    <row r="76" spans="2:20" s="6" customFormat="1" ht="12.75" customHeight="1">
      <c r="B76" s="26" t="s">
        <v>66</v>
      </c>
      <c r="C76" s="29"/>
      <c r="D76" s="29"/>
      <c r="E76" s="28" t="s">
        <v>157</v>
      </c>
      <c r="F76" s="47">
        <f aca="true" t="shared" si="25" ref="F76:M79">SUM((F31-F36)/F31)*100</f>
        <v>7.761366927309586</v>
      </c>
      <c r="G76" s="47">
        <f t="shared" si="25"/>
        <v>6.497825530826298</v>
      </c>
      <c r="H76" s="47">
        <f t="shared" si="25"/>
        <v>7.014276846679081</v>
      </c>
      <c r="I76" s="47">
        <f t="shared" si="25"/>
        <v>7.528285465622281</v>
      </c>
      <c r="J76" s="47">
        <f t="shared" si="25"/>
        <v>8.792497069167643</v>
      </c>
      <c r="K76" s="47">
        <f t="shared" si="25"/>
        <v>8.198158702323543</v>
      </c>
      <c r="L76" s="47">
        <f t="shared" si="25"/>
        <v>6.182531894013739</v>
      </c>
      <c r="M76" s="47">
        <f t="shared" si="25"/>
        <v>7.527293621911511</v>
      </c>
      <c r="N76" s="47">
        <f aca="true" t="shared" si="26" ref="N76:T76">SUM((N31-N36)/N31)*100</f>
        <v>11.161022805805114</v>
      </c>
      <c r="O76" s="47">
        <f t="shared" si="26"/>
        <v>2.1141649048625792</v>
      </c>
      <c r="P76" s="47">
        <f t="shared" si="26"/>
        <v>6.3236205827650345</v>
      </c>
      <c r="Q76" s="47">
        <f t="shared" si="26"/>
        <v>8.464223385689355</v>
      </c>
      <c r="R76" s="47">
        <f>SUM((R31-R36)/R31)*100</f>
        <v>9.572573463935887</v>
      </c>
      <c r="S76" s="47">
        <f t="shared" si="26"/>
        <v>7.8181223421655215</v>
      </c>
      <c r="T76" s="47">
        <f t="shared" si="26"/>
        <v>7.513395748689867</v>
      </c>
    </row>
    <row r="77" spans="2:20" s="6" customFormat="1" ht="12.75" customHeight="1">
      <c r="B77" s="26" t="s">
        <v>67</v>
      </c>
      <c r="C77" s="29"/>
      <c r="D77" s="29"/>
      <c r="E77" s="28" t="s">
        <v>158</v>
      </c>
      <c r="F77" s="47">
        <f t="shared" si="25"/>
        <v>7.296009529481834</v>
      </c>
      <c r="G77" s="47">
        <f t="shared" si="25"/>
        <v>4.8202842017275005</v>
      </c>
      <c r="H77" s="47">
        <f t="shared" si="25"/>
        <v>5.23489932885906</v>
      </c>
      <c r="I77" s="47">
        <f t="shared" si="25"/>
        <v>4.4588945657222485</v>
      </c>
      <c r="J77" s="47">
        <f t="shared" si="25"/>
        <v>5.452292441140025</v>
      </c>
      <c r="K77" s="47">
        <f t="shared" si="25"/>
        <v>6.838046272493574</v>
      </c>
      <c r="L77" s="47">
        <f t="shared" si="25"/>
        <v>7.023060796645702</v>
      </c>
      <c r="M77" s="47">
        <f t="shared" si="25"/>
        <v>7.079646017699115</v>
      </c>
      <c r="N77" s="47">
        <f aca="true" t="shared" si="27" ref="N77:T77">SUM((N32-N37)/N32)*100</f>
        <v>9.609494640122511</v>
      </c>
      <c r="O77" s="47">
        <f t="shared" si="27"/>
        <v>2.3671281822242074</v>
      </c>
      <c r="P77" s="47">
        <f t="shared" si="27"/>
        <v>4.56989247311828</v>
      </c>
      <c r="Q77" s="47">
        <f t="shared" si="27"/>
        <v>9.054325955734406</v>
      </c>
      <c r="R77" s="47">
        <f>SUM((R32-R37)/R32)*100</f>
        <v>9.202755905511811</v>
      </c>
      <c r="S77" s="47">
        <f t="shared" si="27"/>
        <v>5.020352781546811</v>
      </c>
      <c r="T77" s="47">
        <f t="shared" si="27"/>
        <v>6.285424780722586</v>
      </c>
    </row>
    <row r="78" spans="2:20" s="6" customFormat="1" ht="12.75" customHeight="1">
      <c r="B78" s="26" t="s">
        <v>68</v>
      </c>
      <c r="C78" s="29"/>
      <c r="D78" s="29"/>
      <c r="E78" s="28" t="s">
        <v>159</v>
      </c>
      <c r="F78" s="47">
        <f t="shared" si="25"/>
        <v>5.294408708560119</v>
      </c>
      <c r="G78" s="47">
        <f t="shared" si="25"/>
        <v>5.592417061611375</v>
      </c>
      <c r="H78" s="47">
        <f t="shared" si="25"/>
        <v>4.087193460490464</v>
      </c>
      <c r="I78" s="47">
        <f t="shared" si="25"/>
        <v>5</v>
      </c>
      <c r="J78" s="47">
        <f t="shared" si="25"/>
        <v>3.35195530726257</v>
      </c>
      <c r="K78" s="47">
        <f t="shared" si="25"/>
        <v>4.674457429048414</v>
      </c>
      <c r="L78" s="47">
        <f t="shared" si="25"/>
        <v>4.627766599597585</v>
      </c>
      <c r="M78" s="47">
        <f t="shared" si="25"/>
        <v>3.8461538461538463</v>
      </c>
      <c r="N78" s="47">
        <f aca="true" t="shared" si="28" ref="N78:T78">SUM((N33-N38)/N33)*100</f>
        <v>8.756756756756756</v>
      </c>
      <c r="O78" s="47">
        <f t="shared" si="28"/>
        <v>0.1400560224089636</v>
      </c>
      <c r="P78" s="47">
        <f t="shared" si="28"/>
        <v>2.522775052557814</v>
      </c>
      <c r="Q78" s="47">
        <f t="shared" si="28"/>
        <v>3.1862745098039214</v>
      </c>
      <c r="R78" s="47">
        <f>SUM((R33-R38)/R33)*100</f>
        <v>7.112970711297072</v>
      </c>
      <c r="S78" s="47">
        <f t="shared" si="28"/>
        <v>2.0431328036322363</v>
      </c>
      <c r="T78" s="47">
        <f t="shared" si="28"/>
        <v>4.4613791062444506</v>
      </c>
    </row>
    <row r="79" spans="2:20" s="6" customFormat="1" ht="12.75" customHeight="1">
      <c r="B79" s="26" t="s">
        <v>69</v>
      </c>
      <c r="C79" s="29"/>
      <c r="D79" s="29"/>
      <c r="E79" s="28" t="s">
        <v>160</v>
      </c>
      <c r="F79" s="47">
        <f t="shared" si="25"/>
        <v>8.47599164926931</v>
      </c>
      <c r="G79" s="47">
        <f t="shared" si="25"/>
        <v>5.734966592427617</v>
      </c>
      <c r="H79" s="47">
        <f t="shared" si="25"/>
        <v>6.437454279444038</v>
      </c>
      <c r="I79" s="47">
        <f t="shared" si="25"/>
        <v>6.135419212906379</v>
      </c>
      <c r="J79" s="47">
        <f t="shared" si="25"/>
        <v>8.218125960061444</v>
      </c>
      <c r="K79" s="47">
        <f t="shared" si="25"/>
        <v>8.050730631375792</v>
      </c>
      <c r="L79" s="47">
        <f t="shared" si="25"/>
        <v>7.249322493224933</v>
      </c>
      <c r="M79" s="47">
        <f t="shared" si="25"/>
        <v>8.22478600669892</v>
      </c>
      <c r="N79" s="47">
        <f aca="true" t="shared" si="29" ref="N79:T79">SUM((N34-N39)/N34)*100</f>
        <v>10.761842392490722</v>
      </c>
      <c r="O79" s="47">
        <f t="shared" si="29"/>
        <v>2.622107969151671</v>
      </c>
      <c r="P79" s="47">
        <f t="shared" si="29"/>
        <v>8.004778972520908</v>
      </c>
      <c r="Q79" s="47">
        <f t="shared" si="29"/>
        <v>10.046189376443419</v>
      </c>
      <c r="R79" s="47">
        <f>SUM((R34-R39)/R34)*100</f>
        <v>9.856781802864365</v>
      </c>
      <c r="S79" s="47">
        <f t="shared" si="29"/>
        <v>7.201405152224824</v>
      </c>
      <c r="T79" s="47">
        <f t="shared" si="29"/>
        <v>7.5608771693797925</v>
      </c>
    </row>
    <row r="80" spans="2:20" s="6" customFormat="1" ht="12.75" customHeight="1">
      <c r="B80" s="26" t="s">
        <v>70</v>
      </c>
      <c r="C80" s="29"/>
      <c r="D80" s="29"/>
      <c r="E80" s="28" t="s">
        <v>161</v>
      </c>
      <c r="F80" s="47">
        <f>SUM(F45/F40)*100</f>
        <v>94.13388543823326</v>
      </c>
      <c r="G80" s="47">
        <f aca="true" t="shared" si="30" ref="G80:M80">SUM(G45/G40)*100</f>
        <v>93.72037914691943</v>
      </c>
      <c r="H80" s="47">
        <f t="shared" si="30"/>
        <v>93.02325581395348</v>
      </c>
      <c r="I80" s="47">
        <f t="shared" si="30"/>
        <v>94.57831325301204</v>
      </c>
      <c r="J80" s="47">
        <f t="shared" si="30"/>
        <v>84</v>
      </c>
      <c r="K80" s="47">
        <f t="shared" si="30"/>
        <v>97.24483406386976</v>
      </c>
      <c r="L80" s="47">
        <f t="shared" si="30"/>
        <v>97.59358288770053</v>
      </c>
      <c r="M80" s="47">
        <f t="shared" si="30"/>
        <v>93.60217138425746</v>
      </c>
      <c r="N80" s="47">
        <f aca="true" t="shared" si="31" ref="N80:T80">SUM(N45/N40)*100</f>
        <v>92.88577154308616</v>
      </c>
      <c r="O80" s="47">
        <f t="shared" si="31"/>
        <v>95.04814305364512</v>
      </c>
      <c r="P80" s="47">
        <f t="shared" si="31"/>
        <v>95.7680250783699</v>
      </c>
      <c r="Q80" s="47">
        <f t="shared" si="31"/>
        <v>95.27363184079603</v>
      </c>
      <c r="R80" s="47">
        <f>SUM(R45/R40)*100</f>
        <v>90.89253187613843</v>
      </c>
      <c r="S80" s="47">
        <f t="shared" si="31"/>
        <v>94.5417095777549</v>
      </c>
      <c r="T80" s="47">
        <f t="shared" si="31"/>
        <v>94.27500936680404</v>
      </c>
    </row>
    <row r="81" spans="2:20" s="6" customFormat="1" ht="12.75" customHeight="1">
      <c r="B81" s="26" t="s">
        <v>71</v>
      </c>
      <c r="C81" s="29"/>
      <c r="D81" s="29"/>
      <c r="E81" s="28" t="s">
        <v>162</v>
      </c>
      <c r="F81" s="47">
        <f aca="true" t="shared" si="32" ref="F81:M84">SUM(F46/F41)*100</f>
        <v>93.87186629526462</v>
      </c>
      <c r="G81" s="47">
        <f t="shared" si="32"/>
        <v>94.19642857142857</v>
      </c>
      <c r="H81" s="47">
        <f t="shared" si="32"/>
        <v>89.8876404494382</v>
      </c>
      <c r="I81" s="47">
        <f t="shared" si="32"/>
        <v>90.7051282051282</v>
      </c>
      <c r="J81" s="47">
        <f t="shared" si="32"/>
        <v>79.72972972972973</v>
      </c>
      <c r="K81" s="47">
        <f t="shared" si="32"/>
        <v>97.07943925233646</v>
      </c>
      <c r="L81" s="47">
        <f t="shared" si="32"/>
        <v>97.28506787330316</v>
      </c>
      <c r="M81" s="47">
        <f t="shared" si="32"/>
        <v>93.14159292035397</v>
      </c>
      <c r="N81" s="47">
        <f aca="true" t="shared" si="33" ref="N81:T81">SUM(N46/N41)*100</f>
        <v>92.76437847866418</v>
      </c>
      <c r="O81" s="47">
        <f t="shared" si="33"/>
        <v>94.18282548476455</v>
      </c>
      <c r="P81" s="47">
        <f t="shared" si="33"/>
        <v>95.2247191011236</v>
      </c>
      <c r="Q81" s="47">
        <f t="shared" si="33"/>
        <v>91.37055837563452</v>
      </c>
      <c r="R81" s="47">
        <f>SUM(R46/R41)*100</f>
        <v>91.3738019169329</v>
      </c>
      <c r="S81" s="47">
        <f t="shared" si="33"/>
        <v>90.92827004219409</v>
      </c>
      <c r="T81" s="47">
        <f t="shared" si="33"/>
        <v>93.44380403458213</v>
      </c>
    </row>
    <row r="82" spans="2:20" s="6" customFormat="1" ht="12.75" customHeight="1">
      <c r="B82" s="26" t="s">
        <v>72</v>
      </c>
      <c r="C82" s="29"/>
      <c r="D82" s="29"/>
      <c r="E82" s="28" t="s">
        <v>163</v>
      </c>
      <c r="F82" s="47">
        <f t="shared" si="32"/>
        <v>94.39124487004104</v>
      </c>
      <c r="G82" s="47">
        <f t="shared" si="32"/>
        <v>93.18181818181817</v>
      </c>
      <c r="H82" s="47">
        <f t="shared" si="32"/>
        <v>95.8904109589041</v>
      </c>
      <c r="I82" s="47">
        <f t="shared" si="32"/>
        <v>98.01136363636364</v>
      </c>
      <c r="J82" s="47">
        <f t="shared" si="32"/>
        <v>88.1578947368421</v>
      </c>
      <c r="K82" s="47">
        <f t="shared" si="32"/>
        <v>97.43589743589743</v>
      </c>
      <c r="L82" s="47">
        <f t="shared" si="32"/>
        <v>98.0392156862745</v>
      </c>
      <c r="M82" s="47">
        <f t="shared" si="32"/>
        <v>94.11283728536387</v>
      </c>
      <c r="N82" s="47">
        <f aca="true" t="shared" si="34" ref="N82:T82">SUM(N47/N42)*100</f>
        <v>93.02832244008714</v>
      </c>
      <c r="O82" s="47">
        <f t="shared" si="34"/>
        <v>95.90163934426229</v>
      </c>
      <c r="P82" s="47">
        <f t="shared" si="34"/>
        <v>96.45390070921985</v>
      </c>
      <c r="Q82" s="47">
        <f t="shared" si="34"/>
        <v>99.02439024390245</v>
      </c>
      <c r="R82" s="47">
        <f>SUM(R47/R42)*100</f>
        <v>90.2542372881356</v>
      </c>
      <c r="S82" s="47">
        <f t="shared" si="34"/>
        <v>97.98792756539235</v>
      </c>
      <c r="T82" s="47">
        <f t="shared" si="34"/>
        <v>95.17564402810305</v>
      </c>
    </row>
    <row r="83" spans="2:20" s="6" customFormat="1" ht="12.75">
      <c r="B83" s="26" t="s">
        <v>73</v>
      </c>
      <c r="C83" s="29"/>
      <c r="D83" s="29"/>
      <c r="E83" s="28" t="s">
        <v>164</v>
      </c>
      <c r="F83" s="47">
        <f t="shared" si="32"/>
        <v>93.42492639842983</v>
      </c>
      <c r="G83" s="47">
        <f t="shared" si="32"/>
        <v>92.61565836298932</v>
      </c>
      <c r="H83" s="47">
        <f t="shared" si="32"/>
        <v>90.20408163265307</v>
      </c>
      <c r="I83" s="47">
        <f t="shared" si="32"/>
        <v>95.22058823529412</v>
      </c>
      <c r="J83" s="47">
        <f t="shared" si="32"/>
        <v>84</v>
      </c>
      <c r="K83" s="47">
        <f t="shared" si="32"/>
        <v>97.77094542659492</v>
      </c>
      <c r="L83" s="47">
        <f t="shared" si="32"/>
        <v>96.89922480620154</v>
      </c>
      <c r="M83" s="47">
        <f t="shared" si="32"/>
        <v>93.77498572244431</v>
      </c>
      <c r="N83" s="47">
        <f aca="true" t="shared" si="35" ref="N83:T83">SUM(N48/N43)*100</f>
        <v>95.09433962264151</v>
      </c>
      <c r="O83" s="47">
        <f t="shared" si="35"/>
        <v>93.48370927318295</v>
      </c>
      <c r="P83" s="47">
        <f t="shared" si="35"/>
        <v>95.82577132486388</v>
      </c>
      <c r="Q83" s="47">
        <f t="shared" si="35"/>
        <v>96.08540925266904</v>
      </c>
      <c r="R83" s="47">
        <f>SUM(R48/R43)*100</f>
        <v>91.2</v>
      </c>
      <c r="S83" s="47">
        <f t="shared" si="35"/>
        <v>95.57640750670241</v>
      </c>
      <c r="T83" s="47">
        <f t="shared" si="35"/>
        <v>94.38999662047989</v>
      </c>
    </row>
    <row r="84" spans="2:20" s="6" customFormat="1" ht="12.75">
      <c r="B84" s="26" t="s">
        <v>74</v>
      </c>
      <c r="C84" s="29"/>
      <c r="D84" s="29"/>
      <c r="E84" s="28" t="s">
        <v>165</v>
      </c>
      <c r="F84" s="47">
        <f t="shared" si="32"/>
        <v>95.81395348837209</v>
      </c>
      <c r="G84" s="47">
        <f t="shared" si="32"/>
        <v>95.92198581560284</v>
      </c>
      <c r="H84" s="47">
        <f t="shared" si="32"/>
        <v>95.22292993630573</v>
      </c>
      <c r="I84" s="47">
        <f t="shared" si="32"/>
        <v>94.13265306122449</v>
      </c>
      <c r="J84" s="47">
        <v>0</v>
      </c>
      <c r="K84" s="47">
        <f t="shared" si="32"/>
        <v>94.93243243243244</v>
      </c>
      <c r="L84" s="47">
        <f t="shared" si="32"/>
        <v>99.13793103448276</v>
      </c>
      <c r="M84" s="47">
        <f t="shared" si="32"/>
        <v>93.23671497584542</v>
      </c>
      <c r="N84" s="47">
        <f aca="true" t="shared" si="36" ref="N84:T84">SUM(N49/N44)*100</f>
        <v>90.38461538461539</v>
      </c>
      <c r="O84" s="47">
        <f t="shared" si="36"/>
        <v>96.95121951219512</v>
      </c>
      <c r="P84" s="47">
        <f t="shared" si="36"/>
        <v>95.40229885057471</v>
      </c>
      <c r="Q84" s="47">
        <f t="shared" si="36"/>
        <v>93.38842975206612</v>
      </c>
      <c r="R84" s="47">
        <f>SUM(R49/R44)*100</f>
        <v>90.63545150501672</v>
      </c>
      <c r="S84" s="47">
        <f t="shared" si="36"/>
        <v>91.11111111111111</v>
      </c>
      <c r="T84" s="47">
        <f t="shared" si="36"/>
        <v>94.04655326768129</v>
      </c>
    </row>
    <row r="85" spans="2:20" s="6" customFormat="1" ht="12.75">
      <c r="B85" s="26" t="s">
        <v>75</v>
      </c>
      <c r="C85" s="29"/>
      <c r="D85" s="29"/>
      <c r="E85" s="28" t="s">
        <v>166</v>
      </c>
      <c r="F85" s="47">
        <f>SUM((F40-F45)/F40)*100</f>
        <v>5.866114561766736</v>
      </c>
      <c r="G85" s="47">
        <f aca="true" t="shared" si="37" ref="G85:M85">SUM((G40-G45)/G40)*100</f>
        <v>6.279620853080568</v>
      </c>
      <c r="H85" s="47">
        <f t="shared" si="37"/>
        <v>6.976744186046512</v>
      </c>
      <c r="I85" s="47">
        <f t="shared" si="37"/>
        <v>5.421686746987952</v>
      </c>
      <c r="J85" s="47">
        <f t="shared" si="37"/>
        <v>16</v>
      </c>
      <c r="K85" s="47">
        <f t="shared" si="37"/>
        <v>2.7551659361302443</v>
      </c>
      <c r="L85" s="47">
        <f t="shared" si="37"/>
        <v>2.406417112299465</v>
      </c>
      <c r="M85" s="47">
        <f t="shared" si="37"/>
        <v>6.397828615742536</v>
      </c>
      <c r="N85" s="47">
        <f aca="true" t="shared" si="38" ref="N85:T85">SUM((N40-N45)/N40)*100</f>
        <v>7.114228456913827</v>
      </c>
      <c r="O85" s="47">
        <f t="shared" si="38"/>
        <v>4.951856946354883</v>
      </c>
      <c r="P85" s="47">
        <f t="shared" si="38"/>
        <v>4.231974921630094</v>
      </c>
      <c r="Q85" s="47">
        <f t="shared" si="38"/>
        <v>4.72636815920398</v>
      </c>
      <c r="R85" s="47">
        <f>SUM((R40-R45)/R40)*100</f>
        <v>9.107468123861565</v>
      </c>
      <c r="S85" s="47">
        <f t="shared" si="38"/>
        <v>5.458290422245108</v>
      </c>
      <c r="T85" s="47">
        <f t="shared" si="38"/>
        <v>5.7249906331959535</v>
      </c>
    </row>
    <row r="86" spans="2:20" s="6" customFormat="1" ht="12.75">
      <c r="B86" s="26" t="s">
        <v>76</v>
      </c>
      <c r="C86" s="29"/>
      <c r="D86" s="29"/>
      <c r="E86" s="28" t="s">
        <v>167</v>
      </c>
      <c r="F86" s="47">
        <f aca="true" t="shared" si="39" ref="F86:M89">SUM((F41-F46)/F41)*100</f>
        <v>6.128133704735376</v>
      </c>
      <c r="G86" s="47">
        <f t="shared" si="39"/>
        <v>5.803571428571429</v>
      </c>
      <c r="H86" s="47">
        <f t="shared" si="39"/>
        <v>10.112359550561797</v>
      </c>
      <c r="I86" s="47">
        <f t="shared" si="39"/>
        <v>9.294871794871796</v>
      </c>
      <c r="J86" s="47">
        <f t="shared" si="39"/>
        <v>20.27027027027027</v>
      </c>
      <c r="K86" s="47">
        <f t="shared" si="39"/>
        <v>2.9205607476635516</v>
      </c>
      <c r="L86" s="47">
        <f t="shared" si="39"/>
        <v>2.7149321266968327</v>
      </c>
      <c r="M86" s="47">
        <f t="shared" si="39"/>
        <v>6.8584070796460175</v>
      </c>
      <c r="N86" s="47">
        <f aca="true" t="shared" si="40" ref="N86:T86">SUM((N41-N46)/N41)*100</f>
        <v>7.235621521335807</v>
      </c>
      <c r="O86" s="47">
        <f t="shared" si="40"/>
        <v>5.8171745152354575</v>
      </c>
      <c r="P86" s="47">
        <f t="shared" si="40"/>
        <v>4.775280898876404</v>
      </c>
      <c r="Q86" s="47">
        <f t="shared" si="40"/>
        <v>8.629441624365482</v>
      </c>
      <c r="R86" s="47">
        <f>SUM((R41-R46)/R41)*100</f>
        <v>8.626198083067091</v>
      </c>
      <c r="S86" s="47">
        <f t="shared" si="40"/>
        <v>9.071729957805907</v>
      </c>
      <c r="T86" s="47">
        <f t="shared" si="40"/>
        <v>6.556195965417867</v>
      </c>
    </row>
    <row r="87" spans="2:20" s="6" customFormat="1" ht="12.75">
      <c r="B87" s="26" t="s">
        <v>77</v>
      </c>
      <c r="C87" s="29"/>
      <c r="D87" s="29"/>
      <c r="E87" s="28" t="s">
        <v>168</v>
      </c>
      <c r="F87" s="47">
        <f t="shared" si="39"/>
        <v>5.60875512995896</v>
      </c>
      <c r="G87" s="47">
        <f t="shared" si="39"/>
        <v>6.8181818181818175</v>
      </c>
      <c r="H87" s="47">
        <f t="shared" si="39"/>
        <v>4.10958904109589</v>
      </c>
      <c r="I87" s="47">
        <f t="shared" si="39"/>
        <v>1.9886363636363635</v>
      </c>
      <c r="J87" s="47">
        <f t="shared" si="39"/>
        <v>11.842105263157894</v>
      </c>
      <c r="K87" s="47">
        <f t="shared" si="39"/>
        <v>2.564102564102564</v>
      </c>
      <c r="L87" s="47">
        <f t="shared" si="39"/>
        <v>1.9607843137254901</v>
      </c>
      <c r="M87" s="47">
        <f t="shared" si="39"/>
        <v>5.8871627146361405</v>
      </c>
      <c r="N87" s="47">
        <f aca="true" t="shared" si="41" ref="N87:T87">SUM((N42-N47)/N42)*100</f>
        <v>6.971677559912854</v>
      </c>
      <c r="O87" s="47">
        <f t="shared" si="41"/>
        <v>4.098360655737705</v>
      </c>
      <c r="P87" s="47">
        <f t="shared" si="41"/>
        <v>3.546099290780142</v>
      </c>
      <c r="Q87" s="47">
        <f t="shared" si="41"/>
        <v>0.975609756097561</v>
      </c>
      <c r="R87" s="47">
        <f>SUM((R42-R47)/R42)*100</f>
        <v>9.745762711864407</v>
      </c>
      <c r="S87" s="47">
        <f t="shared" si="41"/>
        <v>2.0120724346076457</v>
      </c>
      <c r="T87" s="47">
        <f t="shared" si="41"/>
        <v>4.8243559718969555</v>
      </c>
    </row>
    <row r="88" spans="2:20" s="6" customFormat="1" ht="12.75">
      <c r="B88" s="26" t="s">
        <v>78</v>
      </c>
      <c r="C88" s="29"/>
      <c r="D88" s="29"/>
      <c r="E88" s="28" t="s">
        <v>169</v>
      </c>
      <c r="F88" s="47">
        <f t="shared" si="39"/>
        <v>6.575073601570167</v>
      </c>
      <c r="G88" s="47">
        <f t="shared" si="39"/>
        <v>7.384341637010676</v>
      </c>
      <c r="H88" s="47">
        <f t="shared" si="39"/>
        <v>9.795918367346939</v>
      </c>
      <c r="I88" s="47">
        <f t="shared" si="39"/>
        <v>4.779411764705882</v>
      </c>
      <c r="J88" s="47">
        <f t="shared" si="39"/>
        <v>16</v>
      </c>
      <c r="K88" s="47">
        <f t="shared" si="39"/>
        <v>2.2290545734050733</v>
      </c>
      <c r="L88" s="47">
        <f t="shared" si="39"/>
        <v>3.10077519379845</v>
      </c>
      <c r="M88" s="47">
        <f t="shared" si="39"/>
        <v>6.225014277555682</v>
      </c>
      <c r="N88" s="47">
        <f aca="true" t="shared" si="42" ref="N88:T88">SUM((N43-N48)/N43)*100</f>
        <v>4.905660377358491</v>
      </c>
      <c r="O88" s="47">
        <f t="shared" si="42"/>
        <v>6.516290726817042</v>
      </c>
      <c r="P88" s="47">
        <f t="shared" si="42"/>
        <v>4.174228675136116</v>
      </c>
      <c r="Q88" s="47">
        <f t="shared" si="42"/>
        <v>3.9145907473309607</v>
      </c>
      <c r="R88" s="47">
        <f>SUM((R43-R48)/R43)*100</f>
        <v>8.799999999999999</v>
      </c>
      <c r="S88" s="47">
        <f t="shared" si="42"/>
        <v>4.423592493297587</v>
      </c>
      <c r="T88" s="47">
        <f t="shared" si="42"/>
        <v>5.610003379520108</v>
      </c>
    </row>
    <row r="89" spans="2:20" s="6" customFormat="1" ht="12.75">
      <c r="B89" s="26" t="s">
        <v>79</v>
      </c>
      <c r="C89" s="29"/>
      <c r="D89" s="29"/>
      <c r="E89" s="28" t="s">
        <v>170</v>
      </c>
      <c r="F89" s="47">
        <f t="shared" si="39"/>
        <v>4.186046511627907</v>
      </c>
      <c r="G89" s="47">
        <f t="shared" si="39"/>
        <v>4.078014184397164</v>
      </c>
      <c r="H89" s="47">
        <f t="shared" si="39"/>
        <v>4.777070063694268</v>
      </c>
      <c r="I89" s="47">
        <f t="shared" si="39"/>
        <v>5.86734693877551</v>
      </c>
      <c r="J89" s="47">
        <v>0</v>
      </c>
      <c r="K89" s="47">
        <f t="shared" si="39"/>
        <v>5.0675675675675675</v>
      </c>
      <c r="L89" s="47">
        <f t="shared" si="39"/>
        <v>0.8620689655172413</v>
      </c>
      <c r="M89" s="47">
        <f t="shared" si="39"/>
        <v>6.763285024154589</v>
      </c>
      <c r="N89" s="47">
        <f aca="true" t="shared" si="43" ref="N89:T89">SUM((N44-N49)/N44)*100</f>
        <v>9.615384615384617</v>
      </c>
      <c r="O89" s="47">
        <f t="shared" si="43"/>
        <v>3.048780487804878</v>
      </c>
      <c r="P89" s="47">
        <f t="shared" si="43"/>
        <v>4.597701149425287</v>
      </c>
      <c r="Q89" s="47">
        <f t="shared" si="43"/>
        <v>6.6115702479338845</v>
      </c>
      <c r="R89" s="47">
        <f>SUM((R44-R49)/R44)*100</f>
        <v>9.364548494983277</v>
      </c>
      <c r="S89" s="47">
        <f t="shared" si="43"/>
        <v>8.88888888888889</v>
      </c>
      <c r="T89" s="47">
        <f t="shared" si="43"/>
        <v>5.953446732318711</v>
      </c>
    </row>
    <row r="90" spans="2:20" s="6" customFormat="1" ht="12.75">
      <c r="B90" s="26" t="s">
        <v>80</v>
      </c>
      <c r="C90" s="29"/>
      <c r="D90" s="29"/>
      <c r="E90" s="28" t="s">
        <v>171</v>
      </c>
      <c r="F90" s="47">
        <f>SUM(F55/F50)*100</f>
        <v>100.2004008016032</v>
      </c>
      <c r="G90" s="47">
        <f aca="true" t="shared" si="44" ref="G90:M90">SUM(G55/G50)*100</f>
        <v>97.18045112781954</v>
      </c>
      <c r="H90" s="47">
        <f t="shared" si="44"/>
        <v>94.71830985915493</v>
      </c>
      <c r="I90" s="47">
        <f t="shared" si="44"/>
        <v>101.19047619047619</v>
      </c>
      <c r="J90" s="47">
        <v>0</v>
      </c>
      <c r="K90" s="47">
        <f t="shared" si="44"/>
        <v>82.85714285714286</v>
      </c>
      <c r="L90" s="47">
        <f t="shared" si="44"/>
        <v>98.01324503311258</v>
      </c>
      <c r="M90" s="47">
        <f t="shared" si="44"/>
        <v>98.72379216043757</v>
      </c>
      <c r="N90" s="47">
        <f aca="true" t="shared" si="45" ref="N90:T90">SUM(N55/N50)*100</f>
        <v>95.74468085106383</v>
      </c>
      <c r="O90" s="47">
        <f t="shared" si="45"/>
        <v>96.17021276595744</v>
      </c>
      <c r="P90" s="47">
        <f t="shared" si="45"/>
        <v>96.58536585365853</v>
      </c>
      <c r="Q90" s="47">
        <v>0</v>
      </c>
      <c r="R90" s="47">
        <f>SUM(R55/R50)*100</f>
        <v>98.4375</v>
      </c>
      <c r="S90" s="47">
        <f t="shared" si="45"/>
        <v>99.40476190476191</v>
      </c>
      <c r="T90" s="47">
        <f t="shared" si="45"/>
        <v>98.35164835164835</v>
      </c>
    </row>
    <row r="91" spans="2:20" s="6" customFormat="1" ht="12.75">
      <c r="B91" s="26" t="s">
        <v>81</v>
      </c>
      <c r="C91" s="29"/>
      <c r="D91" s="29"/>
      <c r="E91" s="28" t="s">
        <v>172</v>
      </c>
      <c r="F91" s="47">
        <f aca="true" t="shared" si="46" ref="F91:M94">SUM(F56/F51)*100</f>
        <v>103.6697247706422</v>
      </c>
      <c r="G91" s="47">
        <f t="shared" si="46"/>
        <v>99.09909909909909</v>
      </c>
      <c r="H91" s="47">
        <f t="shared" si="46"/>
        <v>93.5</v>
      </c>
      <c r="I91" s="47">
        <f t="shared" si="46"/>
        <v>93.47826086956522</v>
      </c>
      <c r="J91" s="47">
        <v>0</v>
      </c>
      <c r="K91" s="47">
        <f t="shared" si="46"/>
        <v>82.35294117647058</v>
      </c>
      <c r="L91" s="47">
        <f t="shared" si="46"/>
        <v>100</v>
      </c>
      <c r="M91" s="47">
        <f t="shared" si="46"/>
        <v>95.23809523809523</v>
      </c>
      <c r="N91" s="47">
        <f aca="true" t="shared" si="47" ref="N91:T91">SUM(N56/N51)*100</f>
        <v>95.83333333333334</v>
      </c>
      <c r="O91" s="47">
        <f t="shared" si="47"/>
        <v>96.49122807017544</v>
      </c>
      <c r="P91" s="47">
        <f t="shared" si="47"/>
        <v>96.68874172185431</v>
      </c>
      <c r="Q91" s="47">
        <v>0</v>
      </c>
      <c r="R91" s="47">
        <f>SUM(R56/R51)*100</f>
        <v>95</v>
      </c>
      <c r="S91" s="47">
        <f t="shared" si="47"/>
        <v>99.01477832512316</v>
      </c>
      <c r="T91" s="47">
        <f t="shared" si="47"/>
        <v>97.23837209302324</v>
      </c>
    </row>
    <row r="92" spans="2:20" s="6" customFormat="1" ht="12.75">
      <c r="B92" s="26" t="s">
        <v>82</v>
      </c>
      <c r="C92" s="29"/>
      <c r="D92" s="29"/>
      <c r="E92" s="28" t="s">
        <v>173</v>
      </c>
      <c r="F92" s="47">
        <f t="shared" si="46"/>
        <v>97.50889679715303</v>
      </c>
      <c r="G92" s="47">
        <f t="shared" si="46"/>
        <v>95.80645161290322</v>
      </c>
      <c r="H92" s="47">
        <f t="shared" si="46"/>
        <v>97.61904761904762</v>
      </c>
      <c r="I92" s="47">
        <f t="shared" si="46"/>
        <v>110.5263157894737</v>
      </c>
      <c r="J92" s="47">
        <v>0</v>
      </c>
      <c r="K92" s="47">
        <f t="shared" si="46"/>
        <v>83.33333333333334</v>
      </c>
      <c r="L92" s="47">
        <f t="shared" si="46"/>
        <v>94.82758620689656</v>
      </c>
      <c r="M92" s="47">
        <f t="shared" si="46"/>
        <v>102.45283018867926</v>
      </c>
      <c r="N92" s="47">
        <f aca="true" t="shared" si="48" ref="N92:T92">SUM(N57/N52)*100</f>
        <v>95.65217391304348</v>
      </c>
      <c r="O92" s="47">
        <f t="shared" si="48"/>
        <v>95.86776859504133</v>
      </c>
      <c r="P92" s="47">
        <f t="shared" si="48"/>
        <v>96.29629629629629</v>
      </c>
      <c r="Q92" s="47">
        <v>0</v>
      </c>
      <c r="R92" s="47">
        <f>SUM(R57/R52)*100</f>
        <v>104.16666666666667</v>
      </c>
      <c r="S92" s="47">
        <f t="shared" si="48"/>
        <v>99.57356076759062</v>
      </c>
      <c r="T92" s="47">
        <f t="shared" si="48"/>
        <v>99.41176470588235</v>
      </c>
    </row>
    <row r="93" spans="2:20" s="6" customFormat="1" ht="12.75">
      <c r="B93" s="26" t="s">
        <v>83</v>
      </c>
      <c r="C93" s="29"/>
      <c r="D93" s="29"/>
      <c r="E93" s="28" t="s">
        <v>174</v>
      </c>
      <c r="F93" s="47">
        <f t="shared" si="46"/>
        <v>100.99290780141843</v>
      </c>
      <c r="G93" s="47">
        <f t="shared" si="46"/>
        <v>97.18045112781954</v>
      </c>
      <c r="H93" s="47">
        <v>0</v>
      </c>
      <c r="I93" s="47">
        <v>0</v>
      </c>
      <c r="J93" s="47">
        <v>0</v>
      </c>
      <c r="K93" s="47">
        <f t="shared" si="46"/>
        <v>82.85714285714286</v>
      </c>
      <c r="L93" s="47">
        <v>0</v>
      </c>
      <c r="M93" s="47">
        <f t="shared" si="46"/>
        <v>98.72379216043757</v>
      </c>
      <c r="N93" s="47">
        <f aca="true" t="shared" si="49" ref="N93:T93">SUM(N58/N53)*100</f>
        <v>100</v>
      </c>
      <c r="O93" s="47">
        <f t="shared" si="49"/>
        <v>96.17021276595744</v>
      </c>
      <c r="P93" s="47">
        <f t="shared" si="49"/>
        <v>96.58536585365853</v>
      </c>
      <c r="Q93" s="47">
        <v>0</v>
      </c>
      <c r="R93" s="47">
        <f>SUM(R58/R53)*100</f>
        <v>98.4375</v>
      </c>
      <c r="S93" s="47">
        <f t="shared" si="49"/>
        <v>99.6694214876033</v>
      </c>
      <c r="T93" s="47">
        <f t="shared" si="49"/>
        <v>98.67879575481915</v>
      </c>
    </row>
    <row r="94" spans="2:20" s="6" customFormat="1" ht="12.75">
      <c r="B94" s="26" t="s">
        <v>84</v>
      </c>
      <c r="C94" s="29"/>
      <c r="D94" s="29"/>
      <c r="E94" s="28" t="s">
        <v>175</v>
      </c>
      <c r="F94" s="47">
        <f t="shared" si="46"/>
        <v>98.29351535836177</v>
      </c>
      <c r="G94" s="47">
        <v>0</v>
      </c>
      <c r="H94" s="47">
        <f t="shared" si="46"/>
        <v>94.71830985915493</v>
      </c>
      <c r="I94" s="47">
        <f t="shared" si="46"/>
        <v>101.19047619047619</v>
      </c>
      <c r="J94" s="47">
        <v>0</v>
      </c>
      <c r="K94" s="47">
        <v>0</v>
      </c>
      <c r="L94" s="47">
        <f t="shared" si="46"/>
        <v>98.01324503311258</v>
      </c>
      <c r="M94" s="47">
        <v>0</v>
      </c>
      <c r="N94" s="47">
        <f aca="true" t="shared" si="50" ref="N94:T94">SUM(N59/N54)*100</f>
        <v>94.52054794520548</v>
      </c>
      <c r="O94" s="47">
        <v>0</v>
      </c>
      <c r="P94" s="47">
        <v>0</v>
      </c>
      <c r="Q94" s="47">
        <v>0</v>
      </c>
      <c r="R94" s="47">
        <v>0</v>
      </c>
      <c r="S94" s="47">
        <f t="shared" si="50"/>
        <v>97.01492537313433</v>
      </c>
      <c r="T94" s="47">
        <f t="shared" si="50"/>
        <v>96.8780487804878</v>
      </c>
    </row>
    <row r="95" spans="2:20" s="6" customFormat="1" ht="12.75">
      <c r="B95" s="26" t="s">
        <v>85</v>
      </c>
      <c r="C95" s="29"/>
      <c r="D95" s="29"/>
      <c r="E95" s="28" t="s">
        <v>176</v>
      </c>
      <c r="F95" s="47">
        <f>SUM((F50-F55)/F50)*100</f>
        <v>-0.2004008016032064</v>
      </c>
      <c r="G95" s="47">
        <f aca="true" t="shared" si="51" ref="G95:M95">SUM((G50-G55)/G50)*100</f>
        <v>2.819548872180451</v>
      </c>
      <c r="H95" s="47">
        <f t="shared" si="51"/>
        <v>5.28169014084507</v>
      </c>
      <c r="I95" s="47">
        <f t="shared" si="51"/>
        <v>-1.1904761904761905</v>
      </c>
      <c r="J95" s="47">
        <v>0</v>
      </c>
      <c r="K95" s="47">
        <f t="shared" si="51"/>
        <v>17.142857142857142</v>
      </c>
      <c r="L95" s="47">
        <f t="shared" si="51"/>
        <v>1.9867549668874174</v>
      </c>
      <c r="M95" s="47">
        <f t="shared" si="51"/>
        <v>1.276207839562443</v>
      </c>
      <c r="N95" s="47">
        <f aca="true" t="shared" si="52" ref="N95:T95">SUM((N50-N55)/N50)*100</f>
        <v>4.25531914893617</v>
      </c>
      <c r="O95" s="47">
        <f t="shared" si="52"/>
        <v>3.829787234042553</v>
      </c>
      <c r="P95" s="47">
        <f t="shared" si="52"/>
        <v>3.414634146341464</v>
      </c>
      <c r="Q95" s="47">
        <v>0</v>
      </c>
      <c r="R95" s="47">
        <f>SUM((R50-R55)/R50)*100</f>
        <v>1.5625</v>
      </c>
      <c r="S95" s="47">
        <f t="shared" si="52"/>
        <v>0.5952380952380952</v>
      </c>
      <c r="T95" s="47">
        <f t="shared" si="52"/>
        <v>1.6483516483516485</v>
      </c>
    </row>
    <row r="96" spans="2:20" s="6" customFormat="1" ht="12.75">
      <c r="B96" s="26" t="s">
        <v>86</v>
      </c>
      <c r="C96" s="29"/>
      <c r="D96" s="29"/>
      <c r="E96" s="28" t="s">
        <v>177</v>
      </c>
      <c r="F96" s="47">
        <f aca="true" t="shared" si="53" ref="F96:N99">SUM((F51-F56)/F51)*100</f>
        <v>-3.669724770642202</v>
      </c>
      <c r="G96" s="47">
        <f t="shared" si="53"/>
        <v>0.9009009009009009</v>
      </c>
      <c r="H96" s="47">
        <f t="shared" si="53"/>
        <v>6.5</v>
      </c>
      <c r="I96" s="47">
        <f t="shared" si="53"/>
        <v>6.521739130434782</v>
      </c>
      <c r="J96" s="47">
        <v>0</v>
      </c>
      <c r="K96" s="47">
        <f t="shared" si="53"/>
        <v>17.647058823529413</v>
      </c>
      <c r="L96" s="47">
        <f t="shared" si="53"/>
        <v>0</v>
      </c>
      <c r="M96" s="47">
        <f t="shared" si="53"/>
        <v>4.761904761904762</v>
      </c>
      <c r="N96" s="47">
        <f aca="true" t="shared" si="54" ref="N96:T96">SUM((N51-N56)/N51)*100</f>
        <v>4.166666666666666</v>
      </c>
      <c r="O96" s="47">
        <f t="shared" si="54"/>
        <v>3.508771929824561</v>
      </c>
      <c r="P96" s="47">
        <f t="shared" si="54"/>
        <v>3.3112582781456954</v>
      </c>
      <c r="Q96" s="47">
        <v>0</v>
      </c>
      <c r="R96" s="47">
        <f>SUM((R51-R56)/R51)*100</f>
        <v>5</v>
      </c>
      <c r="S96" s="47">
        <f t="shared" si="54"/>
        <v>0.9852216748768473</v>
      </c>
      <c r="T96" s="47">
        <f t="shared" si="54"/>
        <v>2.761627906976744</v>
      </c>
    </row>
    <row r="97" spans="2:20" s="6" customFormat="1" ht="12.75">
      <c r="B97" s="30" t="s">
        <v>87</v>
      </c>
      <c r="C97" s="29"/>
      <c r="D97" s="29"/>
      <c r="E97" s="28" t="s">
        <v>178</v>
      </c>
      <c r="F97" s="47">
        <f t="shared" si="53"/>
        <v>2.491103202846975</v>
      </c>
      <c r="G97" s="47">
        <f t="shared" si="53"/>
        <v>4.193548387096775</v>
      </c>
      <c r="H97" s="47">
        <f t="shared" si="53"/>
        <v>2.380952380952381</v>
      </c>
      <c r="I97" s="47">
        <f t="shared" si="53"/>
        <v>-10.526315789473683</v>
      </c>
      <c r="J97" s="47">
        <v>0</v>
      </c>
      <c r="K97" s="47">
        <f t="shared" si="53"/>
        <v>16.666666666666664</v>
      </c>
      <c r="L97" s="47">
        <f t="shared" si="53"/>
        <v>5.172413793103448</v>
      </c>
      <c r="M97" s="47">
        <f t="shared" si="53"/>
        <v>-2.4528301886792456</v>
      </c>
      <c r="N97" s="47">
        <f aca="true" t="shared" si="55" ref="N97:T97">SUM((N52-N57)/N52)*100</f>
        <v>4.3478260869565215</v>
      </c>
      <c r="O97" s="47">
        <f t="shared" si="55"/>
        <v>4.132231404958678</v>
      </c>
      <c r="P97" s="47">
        <f t="shared" si="55"/>
        <v>3.7037037037037033</v>
      </c>
      <c r="Q97" s="47">
        <v>0</v>
      </c>
      <c r="R97" s="47">
        <f>SUM((R52-R57)/R52)*100</f>
        <v>-4.166666666666666</v>
      </c>
      <c r="S97" s="47">
        <f t="shared" si="55"/>
        <v>0.42643923240938164</v>
      </c>
      <c r="T97" s="47">
        <f t="shared" si="55"/>
        <v>0.5882352941176471</v>
      </c>
    </row>
    <row r="98" spans="2:20" s="6" customFormat="1" ht="12.75">
      <c r="B98" s="30" t="s">
        <v>88</v>
      </c>
      <c r="C98" s="29"/>
      <c r="D98" s="29"/>
      <c r="E98" s="28" t="s">
        <v>179</v>
      </c>
      <c r="F98" s="47">
        <f t="shared" si="53"/>
        <v>-0.9929078014184398</v>
      </c>
      <c r="G98" s="47">
        <f t="shared" si="53"/>
        <v>2.819548872180451</v>
      </c>
      <c r="H98" s="47">
        <v>0</v>
      </c>
      <c r="I98" s="47">
        <v>0</v>
      </c>
      <c r="J98" s="47">
        <v>0</v>
      </c>
      <c r="K98" s="47">
        <f t="shared" si="53"/>
        <v>17.142857142857142</v>
      </c>
      <c r="L98" s="47">
        <v>0</v>
      </c>
      <c r="M98" s="47">
        <f t="shared" si="53"/>
        <v>1.276207839562443</v>
      </c>
      <c r="N98" s="47">
        <f t="shared" si="53"/>
        <v>0</v>
      </c>
      <c r="O98" s="47">
        <f aca="true" t="shared" si="56" ref="N98:T98">SUM((O53-O58)/O53)*100</f>
        <v>3.829787234042553</v>
      </c>
      <c r="P98" s="47">
        <f t="shared" si="56"/>
        <v>3.414634146341464</v>
      </c>
      <c r="Q98" s="47">
        <v>0</v>
      </c>
      <c r="R98" s="47">
        <f>SUM((R53-R58)/R53)*100</f>
        <v>1.5625</v>
      </c>
      <c r="S98" s="47">
        <f t="shared" si="56"/>
        <v>0.3305785123966942</v>
      </c>
      <c r="T98" s="47">
        <f t="shared" si="56"/>
        <v>1.3212042451808534</v>
      </c>
    </row>
    <row r="99" spans="2:20" s="6" customFormat="1" ht="12.75">
      <c r="B99" s="26" t="s">
        <v>89</v>
      </c>
      <c r="C99" s="29"/>
      <c r="D99" s="29"/>
      <c r="E99" s="28" t="s">
        <v>180</v>
      </c>
      <c r="F99" s="47">
        <f t="shared" si="53"/>
        <v>1.7064846416382253</v>
      </c>
      <c r="G99" s="47">
        <v>0</v>
      </c>
      <c r="H99" s="47">
        <f t="shared" si="53"/>
        <v>5.28169014084507</v>
      </c>
      <c r="I99" s="47">
        <f t="shared" si="53"/>
        <v>-1.1904761904761905</v>
      </c>
      <c r="J99" s="47">
        <v>0</v>
      </c>
      <c r="K99" s="47">
        <v>0</v>
      </c>
      <c r="L99" s="47">
        <f t="shared" si="53"/>
        <v>1.9867549668874174</v>
      </c>
      <c r="M99" s="47">
        <v>0</v>
      </c>
      <c r="N99" s="47">
        <f aca="true" t="shared" si="57" ref="N99:T99">SUM((N54-N59)/N54)*100</f>
        <v>5.47945205479452</v>
      </c>
      <c r="O99" s="47">
        <v>0</v>
      </c>
      <c r="P99" s="47">
        <v>0</v>
      </c>
      <c r="Q99" s="47">
        <v>0</v>
      </c>
      <c r="R99" s="47">
        <v>0</v>
      </c>
      <c r="S99" s="47">
        <f t="shared" si="57"/>
        <v>2.9850746268656714</v>
      </c>
      <c r="T99" s="47">
        <f t="shared" si="57"/>
        <v>3.1219512195121952</v>
      </c>
    </row>
    <row r="100" spans="2:14" s="12" customFormat="1" ht="12">
      <c r="B100" s="16"/>
      <c r="C100" s="17"/>
      <c r="D100" s="17"/>
      <c r="E100" s="18"/>
      <c r="F100" s="18"/>
      <c r="G100" s="19"/>
      <c r="H100" s="19"/>
      <c r="I100" s="19"/>
      <c r="J100" s="19"/>
      <c r="K100" s="19"/>
      <c r="L100" s="19"/>
      <c r="M100" s="19"/>
      <c r="N100" s="19"/>
    </row>
    <row r="101" spans="2:6" s="6" customFormat="1" ht="12">
      <c r="B101" s="20" t="s">
        <v>90</v>
      </c>
      <c r="C101" s="20"/>
      <c r="D101" s="20"/>
      <c r="E101" s="20"/>
      <c r="F101" s="20"/>
    </row>
    <row r="102" spans="2:6" s="6" customFormat="1" ht="12">
      <c r="B102" s="20" t="s">
        <v>91</v>
      </c>
      <c r="C102" s="20"/>
      <c r="D102" s="20"/>
      <c r="E102" s="20"/>
      <c r="F102" s="20"/>
    </row>
    <row r="103" spans="2:6" s="6" customFormat="1" ht="12">
      <c r="B103" s="21"/>
      <c r="C103" s="21"/>
      <c r="D103" s="21"/>
      <c r="E103" s="21"/>
      <c r="F103" s="21"/>
    </row>
    <row r="104" spans="2:6" s="6" customFormat="1" ht="12">
      <c r="B104" s="21"/>
      <c r="C104" s="21"/>
      <c r="D104" s="21"/>
      <c r="E104" s="21"/>
      <c r="F104" s="21"/>
    </row>
    <row r="105" spans="2:5" s="6" customFormat="1" ht="12">
      <c r="B105" s="21"/>
      <c r="C105" s="21"/>
      <c r="D105" s="21"/>
      <c r="E105" s="21"/>
    </row>
    <row r="106" spans="2:5" s="6" customFormat="1" ht="12">
      <c r="B106" s="21"/>
      <c r="C106" s="21"/>
      <c r="D106" s="21"/>
      <c r="E106" s="21"/>
    </row>
    <row r="107" spans="2:5" s="6" customFormat="1" ht="12">
      <c r="B107" s="21"/>
      <c r="C107" s="21"/>
      <c r="D107" s="21"/>
      <c r="E107" s="21"/>
    </row>
    <row r="108" spans="2:5" s="6" customFormat="1" ht="12">
      <c r="B108" s="21"/>
      <c r="C108" s="21"/>
      <c r="D108" s="21"/>
      <c r="E108" s="21"/>
    </row>
    <row r="109" spans="2:5" s="6" customFormat="1" ht="12">
      <c r="B109" s="21"/>
      <c r="C109" s="21"/>
      <c r="D109" s="21"/>
      <c r="E109" s="21"/>
    </row>
    <row r="110" spans="2:5" s="6" customFormat="1" ht="12">
      <c r="B110" s="21"/>
      <c r="C110" s="21"/>
      <c r="D110" s="21"/>
      <c r="E110" s="21"/>
    </row>
    <row r="111" spans="2:5" s="6" customFormat="1" ht="12">
      <c r="B111" s="21"/>
      <c r="C111" s="21"/>
      <c r="D111" s="21"/>
      <c r="E111" s="21"/>
    </row>
    <row r="112" spans="2:5" s="6" customFormat="1" ht="12">
      <c r="B112" s="21"/>
      <c r="C112" s="21"/>
      <c r="D112" s="21"/>
      <c r="E112" s="21"/>
    </row>
    <row r="113" spans="2:5" s="6" customFormat="1" ht="12">
      <c r="B113" s="21"/>
      <c r="C113" s="21"/>
      <c r="D113" s="21"/>
      <c r="E113" s="21"/>
    </row>
    <row r="114" spans="2:5" s="6" customFormat="1" ht="12">
      <c r="B114" s="21"/>
      <c r="C114" s="21"/>
      <c r="D114" s="21"/>
      <c r="E114" s="21"/>
    </row>
    <row r="115" spans="2:5" s="6" customFormat="1" ht="12">
      <c r="B115" s="21"/>
      <c r="C115" s="21"/>
      <c r="D115" s="21"/>
      <c r="E115" s="21"/>
    </row>
    <row r="116" spans="2:5" s="6" customFormat="1" ht="12">
      <c r="B116" s="21"/>
      <c r="C116" s="21"/>
      <c r="D116" s="21"/>
      <c r="E116" s="21"/>
    </row>
    <row r="117" spans="2:5" s="6" customFormat="1" ht="12">
      <c r="B117" s="21"/>
      <c r="C117" s="21"/>
      <c r="D117" s="21"/>
      <c r="E117" s="21"/>
    </row>
    <row r="118" spans="2:5" s="6" customFormat="1" ht="12">
      <c r="B118" s="21"/>
      <c r="C118" s="21"/>
      <c r="D118" s="21"/>
      <c r="E118" s="21"/>
    </row>
    <row r="119" spans="2:5" s="6" customFormat="1" ht="12">
      <c r="B119" s="21"/>
      <c r="C119" s="21"/>
      <c r="D119" s="21"/>
      <c r="E119" s="21"/>
    </row>
    <row r="120" spans="2:5" s="6" customFormat="1" ht="12">
      <c r="B120" s="21"/>
      <c r="C120" s="21"/>
      <c r="D120" s="21"/>
      <c r="E120" s="21"/>
    </row>
    <row r="121" spans="2:5" s="6" customFormat="1" ht="12">
      <c r="B121" s="21"/>
      <c r="C121" s="21"/>
      <c r="D121" s="21"/>
      <c r="E121" s="21"/>
    </row>
    <row r="122" spans="2:5" s="6" customFormat="1" ht="12">
      <c r="B122" s="21"/>
      <c r="C122" s="21"/>
      <c r="D122" s="21"/>
      <c r="E122" s="21"/>
    </row>
    <row r="123" spans="2:5" s="6" customFormat="1" ht="12">
      <c r="B123" s="21"/>
      <c r="C123" s="21"/>
      <c r="D123" s="21"/>
      <c r="E123" s="21"/>
    </row>
    <row r="124" spans="2:5" s="6" customFormat="1" ht="12">
      <c r="B124" s="21"/>
      <c r="C124" s="21"/>
      <c r="D124" s="21"/>
      <c r="E124" s="21"/>
    </row>
    <row r="125" s="6" customFormat="1" ht="12"/>
    <row r="126" s="6" customFormat="1" ht="12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</sheetData>
  <mergeCells count="29">
    <mergeCell ref="B54:D54"/>
    <mergeCell ref="B44:D44"/>
    <mergeCell ref="B50:D50"/>
    <mergeCell ref="B51:D51"/>
    <mergeCell ref="B52:D52"/>
    <mergeCell ref="B41:D41"/>
    <mergeCell ref="B42:D42"/>
    <mergeCell ref="B43:D43"/>
    <mergeCell ref="B53:D53"/>
    <mergeCell ref="B32:D32"/>
    <mergeCell ref="B33:D33"/>
    <mergeCell ref="B34:D34"/>
    <mergeCell ref="B40:D40"/>
    <mergeCell ref="B23:D23"/>
    <mergeCell ref="B24:D24"/>
    <mergeCell ref="B30:D30"/>
    <mergeCell ref="B31:D31"/>
    <mergeCell ref="B21:D21"/>
    <mergeCell ref="D12:K12"/>
    <mergeCell ref="D13:K13"/>
    <mergeCell ref="B22:D22"/>
    <mergeCell ref="D10:K10"/>
    <mergeCell ref="D11:K11"/>
    <mergeCell ref="B20:D20"/>
    <mergeCell ref="A6:B6"/>
    <mergeCell ref="D6:E6"/>
    <mergeCell ref="D8:K8"/>
    <mergeCell ref="D9:K9"/>
    <mergeCell ref="B18:D18"/>
  </mergeCells>
  <printOptions/>
  <pageMargins left="0.75" right="0.75" top="1" bottom="1" header="0" footer="0"/>
  <pageSetup fitToHeight="2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2007-05-14T17:28:28Z</cp:lastPrinted>
  <dcterms:created xsi:type="dcterms:W3CDTF">2006-07-09T14:42:40Z</dcterms:created>
  <dcterms:modified xsi:type="dcterms:W3CDTF">2007-10-01T21:43:03Z</dcterms:modified>
  <cp:category/>
  <cp:version/>
  <cp:contentType/>
  <cp:contentStatus/>
</cp:coreProperties>
</file>