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09_05" sheetId="1" r:id="rId1"/>
  </sheets>
  <definedNames>
    <definedName name="_xlnm.Print_Area" localSheetId="0">'Tabla 09_05'!$B$1:$U$28</definedName>
  </definedNames>
  <calcPr fullCalcOnLoad="1"/>
</workbook>
</file>

<file path=xl/sharedStrings.xml><?xml version="1.0" encoding="utf-8"?>
<sst xmlns="http://schemas.openxmlformats.org/spreadsheetml/2006/main" count="65" uniqueCount="65">
  <si>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</si>
  <si>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</si>
  <si>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</si>
  <si>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</si>
  <si>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</si>
  <si>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</si>
  <si>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</si>
  <si>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</si>
  <si>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</si>
  <si>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</si>
  <si>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</si>
  <si>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</si>
  <si>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</si>
  <si>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</si>
  <si>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>Instituto Nacional de Estadística, XI Censo de Población y VI de Habitación</t>
  </si>
  <si>
    <t>09a Total Población mayor de 7 años</t>
  </si>
  <si>
    <t>09b Población mayor de 7 años no alfabetizada</t>
  </si>
  <si>
    <t>09c Población mayor de 7 años alfabetizada</t>
  </si>
  <si>
    <t>09d Población mayor de 7 años alfabetizada Hombres</t>
  </si>
  <si>
    <t>09e Población mayor de 7 años alfabetizada Mujeres</t>
  </si>
  <si>
    <t>09h Tasa Analfabetismo</t>
  </si>
  <si>
    <t>09i Tasa Población Hombres alfabetas</t>
  </si>
  <si>
    <t>09j  Tasa Población mujeres alfabetas</t>
  </si>
  <si>
    <t>T_POB_MAS7</t>
  </si>
  <si>
    <t>T_POB_ANA</t>
  </si>
  <si>
    <t>T_POB_ALF</t>
  </si>
  <si>
    <t>T_POB_ALH</t>
  </si>
  <si>
    <t>T_POB_ALM</t>
  </si>
  <si>
    <t>P_ANALF</t>
  </si>
  <si>
    <t>P_ALFA_M</t>
  </si>
  <si>
    <t>P_ALFA_H</t>
  </si>
  <si>
    <t xml:space="preserve">Población mayor de 7 años analfabeta y alfabeta por sexo </t>
  </si>
  <si>
    <t>Tasa general de analfabetismo, tasa de analfabetismo Hombres, tasa de analfabetismo mujeres</t>
  </si>
  <si>
    <t xml:space="preserve"> 09 - 06</t>
  </si>
  <si>
    <t>Municipios del Departamento de Santa Rosa</t>
  </si>
  <si>
    <t>Cuilapa</t>
  </si>
  <si>
    <t>Barberena</t>
  </si>
  <si>
    <t>Santa Rosa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</si>
  <si>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</si>
  <si>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</si>
  <si>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</si>
  <si>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</si>
  <si>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</si>
  <si>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</si>
  <si>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</si>
  <si>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</si>
  <si>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</si>
  <si>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</si>
  <si>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</si>
  <si>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Departamento de Santa Rosa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</si>
  <si>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</si>
  <si>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</si>
  <si>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</si>
  <si>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</si>
  <si>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</si>
  <si>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</si>
  <si>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</si>
  <si>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</si>
  <si>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</si>
  <si>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</si>
  <si>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</si>
  <si>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</si>
  <si>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</si>
  <si>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</si>
  <si>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</t>
  </si>
</sst>
</file>

<file path=xl/styles.xml><?xml version="1.0" encoding="utf-8"?>
<styleSheet xmlns="http://schemas.openxmlformats.org/spreadsheetml/2006/main">
  <numFmts count="1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3" fontId="5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3" fontId="0" fillId="3" borderId="1" xfId="0" applyNumberFormat="1" applyFont="1" applyFill="1" applyBorder="1" applyAlignment="1">
      <alignment horizontal="right"/>
    </xf>
    <xf numFmtId="164" fontId="0" fillId="3" borderId="1" xfId="0" applyNumberFormat="1" applyFont="1" applyFill="1" applyBorder="1" applyAlignment="1">
      <alignment horizontal="right"/>
    </xf>
    <xf numFmtId="0" fontId="0" fillId="3" borderId="10" xfId="0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70" fontId="0" fillId="3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16" fontId="3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13</xdr:col>
      <xdr:colOff>257175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showGridLines="0" tabSelected="1" zoomScale="55" zoomScaleNormal="55" workbookViewId="0" topLeftCell="A1">
      <selection activeCell="J40" sqref="J40"/>
    </sheetView>
  </sheetViews>
  <sheetFormatPr defaultColWidth="11.421875" defaultRowHeight="12.75"/>
  <cols>
    <col min="1" max="1" width="2.57421875" style="0" customWidth="1"/>
    <col min="4" max="4" width="5.8515625" style="0" customWidth="1"/>
    <col min="5" max="5" width="17.421875" style="0" customWidth="1"/>
    <col min="6" max="6" width="16.7109375" style="0" customWidth="1"/>
    <col min="7" max="7" width="11.7109375" style="0" customWidth="1"/>
    <col min="8" max="8" width="13.421875" style="0" bestFit="1" customWidth="1"/>
    <col min="9" max="9" width="11.8515625" style="0" customWidth="1"/>
    <col min="10" max="10" width="9.28125" style="0" bestFit="1" customWidth="1"/>
    <col min="11" max="11" width="11.00390625" style="0" customWidth="1"/>
    <col min="12" max="12" width="9.7109375" style="0" bestFit="1" customWidth="1"/>
    <col min="13" max="14" width="12.28125" style="0" customWidth="1"/>
    <col min="15" max="15" width="9.7109375" style="0" customWidth="1"/>
    <col min="16" max="16" width="9.57421875" style="0" bestFit="1" customWidth="1"/>
    <col min="17" max="17" width="11.8515625" style="0" customWidth="1"/>
    <col min="18" max="19" width="10.7109375" style="0" customWidth="1"/>
    <col min="20" max="20" width="12.00390625" style="0" customWidth="1"/>
    <col min="21" max="21" width="12.421875" style="0" customWidth="1"/>
    <col min="22" max="22" width="8.28125" style="0" bestFit="1" customWidth="1"/>
    <col min="23" max="23" width="7.421875" style="0" customWidth="1"/>
    <col min="24" max="24" width="15.28125" style="0" customWidth="1"/>
  </cols>
  <sheetData>
    <row r="1" spans="2:23" ht="12.75">
      <c r="B1" s="2" t="s">
        <v>0</v>
      </c>
      <c r="C1" s="3"/>
      <c r="D1" s="3"/>
      <c r="E1" s="3"/>
      <c r="F1" s="3"/>
      <c r="G1" s="3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2.75">
      <c r="B2" s="2" t="s">
        <v>1</v>
      </c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2" t="s">
        <v>2</v>
      </c>
      <c r="C3" s="3"/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2.75">
      <c r="B4" s="2" t="s">
        <v>3</v>
      </c>
      <c r="C4" s="3"/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s="23" customFormat="1" ht="12.75">
      <c r="B6" s="49" t="s">
        <v>4</v>
      </c>
      <c r="C6" s="50"/>
      <c r="D6" s="44"/>
      <c r="E6" s="45" t="s">
        <v>33</v>
      </c>
      <c r="F6" s="47"/>
      <c r="G6" s="47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2:2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s="23" customFormat="1" ht="12.75">
      <c r="B8" s="17" t="s">
        <v>5</v>
      </c>
      <c r="C8" s="18"/>
      <c r="D8" s="19" t="s">
        <v>31</v>
      </c>
      <c r="E8" s="18"/>
      <c r="F8" s="18"/>
      <c r="G8" s="18"/>
      <c r="H8" s="18"/>
      <c r="I8" s="20"/>
      <c r="J8" s="21"/>
      <c r="K8" s="21"/>
      <c r="L8" s="21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2:23" s="29" customFormat="1" ht="12.75">
      <c r="B9" s="24" t="s">
        <v>6</v>
      </c>
      <c r="C9" s="25"/>
      <c r="D9" s="26" t="s">
        <v>32</v>
      </c>
      <c r="E9" s="25"/>
      <c r="F9" s="25"/>
      <c r="G9" s="25"/>
      <c r="H9" s="25"/>
      <c r="I9" s="27"/>
      <c r="J9" s="25"/>
      <c r="K9" s="25"/>
      <c r="L9" s="25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2:23" s="23" customFormat="1" ht="12.75">
      <c r="B10" s="30" t="s">
        <v>7</v>
      </c>
      <c r="C10" s="21"/>
      <c r="D10" s="21" t="s">
        <v>34</v>
      </c>
      <c r="E10" s="21"/>
      <c r="F10" s="21"/>
      <c r="G10" s="21"/>
      <c r="H10" s="21"/>
      <c r="I10" s="31"/>
      <c r="J10" s="21"/>
      <c r="K10" s="21"/>
      <c r="L10" s="21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2:23" s="23" customFormat="1" ht="12.75">
      <c r="B11" s="30" t="s">
        <v>8</v>
      </c>
      <c r="C11" s="21"/>
      <c r="D11" s="48">
        <v>2002</v>
      </c>
      <c r="E11" s="48"/>
      <c r="F11" s="48"/>
      <c r="G11" s="21"/>
      <c r="H11" s="21"/>
      <c r="I11" s="3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2:23" s="23" customFormat="1" ht="12.75">
      <c r="B12" s="30" t="s">
        <v>9</v>
      </c>
      <c r="C12" s="21"/>
      <c r="D12" s="21" t="s">
        <v>10</v>
      </c>
      <c r="E12" s="21"/>
      <c r="F12" s="21"/>
      <c r="G12" s="21"/>
      <c r="H12" s="21"/>
      <c r="I12" s="31"/>
      <c r="J12" s="21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2:23" s="23" customFormat="1" ht="12.75">
      <c r="B13" s="32" t="s">
        <v>11</v>
      </c>
      <c r="C13" s="33"/>
      <c r="D13" s="33" t="s">
        <v>14</v>
      </c>
      <c r="E13" s="33"/>
      <c r="F13" s="33"/>
      <c r="G13" s="33"/>
      <c r="H13" s="33"/>
      <c r="I13" s="34"/>
      <c r="J13" s="21"/>
      <c r="K13" s="21"/>
      <c r="L13" s="21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2:23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4"/>
      <c r="O14" s="4"/>
      <c r="P14" s="1"/>
      <c r="Q14" s="1"/>
      <c r="R14" s="5"/>
      <c r="S14" s="5"/>
      <c r="T14" s="5"/>
      <c r="U14" s="5"/>
      <c r="V14" s="1"/>
      <c r="W14" s="1"/>
    </row>
    <row r="15" spans="2:2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4"/>
      <c r="O15" s="4"/>
      <c r="P15" s="1"/>
      <c r="Q15" s="1"/>
      <c r="R15" s="5"/>
      <c r="S15" s="5"/>
      <c r="T15" s="1"/>
      <c r="U15" s="1"/>
      <c r="V15" s="1"/>
      <c r="W15" s="1"/>
    </row>
    <row r="16" spans="2:19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2.75">
      <c r="B17" s="6"/>
      <c r="C17" s="6"/>
      <c r="D17" s="6"/>
      <c r="E17" s="6"/>
      <c r="F17" s="6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2:24" ht="28.5" customHeight="1">
      <c r="B18" s="51"/>
      <c r="C18" s="51"/>
      <c r="D18" s="51"/>
      <c r="E18" s="51"/>
      <c r="F18" s="9"/>
      <c r="G18" s="15" t="s">
        <v>35</v>
      </c>
      <c r="H18" s="15" t="s">
        <v>36</v>
      </c>
      <c r="I18" s="15" t="s">
        <v>37</v>
      </c>
      <c r="J18" s="15" t="s">
        <v>38</v>
      </c>
      <c r="K18" s="15" t="s">
        <v>39</v>
      </c>
      <c r="L18" s="15" t="s">
        <v>40</v>
      </c>
      <c r="M18" s="15" t="s">
        <v>41</v>
      </c>
      <c r="N18" s="15" t="s">
        <v>42</v>
      </c>
      <c r="O18" s="15" t="s">
        <v>43</v>
      </c>
      <c r="P18" s="15" t="s">
        <v>44</v>
      </c>
      <c r="Q18" s="15" t="s">
        <v>45</v>
      </c>
      <c r="R18" s="15" t="s">
        <v>46</v>
      </c>
      <c r="S18" s="15" t="s">
        <v>47</v>
      </c>
      <c r="T18" s="15" t="s">
        <v>48</v>
      </c>
      <c r="U18" s="15" t="s">
        <v>49</v>
      </c>
      <c r="V18" s="10"/>
      <c r="X18" s="11"/>
    </row>
    <row r="19" spans="2:24" ht="12.75">
      <c r="B19" s="46" t="s">
        <v>12</v>
      </c>
      <c r="C19" s="46"/>
      <c r="D19" s="46"/>
      <c r="E19" s="46"/>
      <c r="F19" s="14" t="s">
        <v>13</v>
      </c>
      <c r="G19" s="16" t="s">
        <v>50</v>
      </c>
      <c r="H19" s="16" t="s">
        <v>51</v>
      </c>
      <c r="I19" s="16" t="s">
        <v>52</v>
      </c>
      <c r="J19" s="16" t="s">
        <v>53</v>
      </c>
      <c r="K19" s="16" t="s">
        <v>54</v>
      </c>
      <c r="L19" s="16" t="s">
        <v>55</v>
      </c>
      <c r="M19" s="16" t="s">
        <v>56</v>
      </c>
      <c r="N19" s="16" t="s">
        <v>57</v>
      </c>
      <c r="O19" s="16" t="s">
        <v>58</v>
      </c>
      <c r="P19" s="16" t="s">
        <v>59</v>
      </c>
      <c r="Q19" s="16" t="s">
        <v>60</v>
      </c>
      <c r="R19" s="16" t="s">
        <v>61</v>
      </c>
      <c r="S19" s="16" t="s">
        <v>62</v>
      </c>
      <c r="T19" s="16" t="s">
        <v>63</v>
      </c>
      <c r="U19" s="16" t="s">
        <v>64</v>
      </c>
      <c r="V19" s="10"/>
      <c r="X19" s="11"/>
    </row>
    <row r="20" spans="2:2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V20" s="10"/>
      <c r="X20" s="11"/>
    </row>
    <row r="21" spans="2:24" s="23" customFormat="1" ht="12.75">
      <c r="B21" s="52" t="s">
        <v>15</v>
      </c>
      <c r="C21" s="53"/>
      <c r="D21" s="53"/>
      <c r="E21" s="53"/>
      <c r="F21" s="35" t="s">
        <v>23</v>
      </c>
      <c r="G21" s="36">
        <v>24931</v>
      </c>
      <c r="H21" s="36">
        <v>31207</v>
      </c>
      <c r="I21" s="36">
        <v>11803</v>
      </c>
      <c r="J21" s="36">
        <v>16023</v>
      </c>
      <c r="K21" s="36">
        <v>6993</v>
      </c>
      <c r="L21" s="36">
        <v>15666</v>
      </c>
      <c r="M21" s="36">
        <v>6066</v>
      </c>
      <c r="N21" s="36">
        <v>35349</v>
      </c>
      <c r="O21" s="36">
        <v>18400</v>
      </c>
      <c r="P21" s="36">
        <v>15403</v>
      </c>
      <c r="Q21" s="37">
        <v>11373</v>
      </c>
      <c r="R21" s="37">
        <v>9101</v>
      </c>
      <c r="S21" s="37">
        <v>15960</v>
      </c>
      <c r="T21" s="37">
        <v>22872</v>
      </c>
      <c r="U21" s="37">
        <f>SUM(G21:T21)</f>
        <v>241147</v>
      </c>
      <c r="V21" s="13"/>
      <c r="X21" s="13"/>
    </row>
    <row r="22" spans="2:24" s="23" customFormat="1" ht="12.75">
      <c r="B22" s="54" t="s">
        <v>16</v>
      </c>
      <c r="C22" s="55"/>
      <c r="D22" s="55"/>
      <c r="E22" s="55"/>
      <c r="F22" s="38" t="s">
        <v>24</v>
      </c>
      <c r="G22" s="39">
        <f>SUM(G21-G23)</f>
        <v>5916</v>
      </c>
      <c r="H22" s="39">
        <f aca="true" t="shared" si="0" ref="H22:T22">SUM(H21-H23)</f>
        <v>8174</v>
      </c>
      <c r="I22" s="39">
        <f t="shared" si="0"/>
        <v>3032</v>
      </c>
      <c r="J22" s="39">
        <f t="shared" si="0"/>
        <v>5701</v>
      </c>
      <c r="K22" s="39">
        <f t="shared" si="0"/>
        <v>2259</v>
      </c>
      <c r="L22" s="39">
        <f t="shared" si="0"/>
        <v>4347</v>
      </c>
      <c r="M22" s="39">
        <f t="shared" si="0"/>
        <v>1693</v>
      </c>
      <c r="N22" s="39">
        <f t="shared" si="0"/>
        <v>8836</v>
      </c>
      <c r="O22" s="39">
        <f t="shared" si="0"/>
        <v>4614</v>
      </c>
      <c r="P22" s="39">
        <f t="shared" si="0"/>
        <v>4261</v>
      </c>
      <c r="Q22" s="39">
        <f t="shared" si="0"/>
        <v>2478</v>
      </c>
      <c r="R22" s="39">
        <f t="shared" si="0"/>
        <v>1707</v>
      </c>
      <c r="S22" s="39">
        <f t="shared" si="0"/>
        <v>4881</v>
      </c>
      <c r="T22" s="39">
        <f t="shared" si="0"/>
        <v>6083</v>
      </c>
      <c r="U22" s="39">
        <f>SUM(U21-U23)</f>
        <v>63982</v>
      </c>
      <c r="X22" s="41"/>
    </row>
    <row r="23" spans="2:24" s="23" customFormat="1" ht="12.75">
      <c r="B23" s="54" t="s">
        <v>17</v>
      </c>
      <c r="C23" s="55"/>
      <c r="D23" s="55"/>
      <c r="E23" s="55"/>
      <c r="F23" s="38" t="s">
        <v>25</v>
      </c>
      <c r="G23" s="39">
        <v>19015</v>
      </c>
      <c r="H23" s="40">
        <v>23033</v>
      </c>
      <c r="I23" s="40">
        <v>8771</v>
      </c>
      <c r="J23" s="40">
        <v>10322</v>
      </c>
      <c r="K23" s="40">
        <v>4734</v>
      </c>
      <c r="L23" s="40">
        <v>11319</v>
      </c>
      <c r="M23" s="40">
        <v>4373</v>
      </c>
      <c r="N23" s="40">
        <v>26513</v>
      </c>
      <c r="O23" s="40">
        <v>13786</v>
      </c>
      <c r="P23" s="40">
        <v>11142</v>
      </c>
      <c r="Q23" s="40">
        <v>8895</v>
      </c>
      <c r="R23" s="40">
        <v>7394</v>
      </c>
      <c r="S23" s="40">
        <v>11079</v>
      </c>
      <c r="T23" s="40">
        <v>16789</v>
      </c>
      <c r="U23" s="40">
        <f>SUM(G23:T23)</f>
        <v>177165</v>
      </c>
      <c r="X23" s="41"/>
    </row>
    <row r="24" spans="2:24" s="23" customFormat="1" ht="12.75">
      <c r="B24" s="54" t="s">
        <v>18</v>
      </c>
      <c r="C24" s="55"/>
      <c r="D24" s="55"/>
      <c r="E24" s="55"/>
      <c r="F24" s="38" t="s">
        <v>26</v>
      </c>
      <c r="G24" s="40">
        <v>9792</v>
      </c>
      <c r="H24" s="40">
        <v>11930</v>
      </c>
      <c r="I24" s="40">
        <v>4258</v>
      </c>
      <c r="J24" s="40">
        <v>4998</v>
      </c>
      <c r="K24" s="40">
        <v>2415</v>
      </c>
      <c r="L24" s="40">
        <v>5831</v>
      </c>
      <c r="M24" s="40">
        <v>2273</v>
      </c>
      <c r="N24" s="40">
        <v>13461</v>
      </c>
      <c r="O24" s="40">
        <v>7064</v>
      </c>
      <c r="P24" s="40">
        <v>5648</v>
      </c>
      <c r="Q24" s="40">
        <v>4560</v>
      </c>
      <c r="R24" s="40">
        <v>3776</v>
      </c>
      <c r="S24" s="40">
        <v>5993</v>
      </c>
      <c r="T24" s="40">
        <v>8190</v>
      </c>
      <c r="U24" s="40">
        <f>SUM(G24:T24)</f>
        <v>90189</v>
      </c>
      <c r="V24" s="42"/>
      <c r="X24" s="41"/>
    </row>
    <row r="25" spans="2:24" s="23" customFormat="1" ht="12.75">
      <c r="B25" s="54" t="s">
        <v>19</v>
      </c>
      <c r="C25" s="55"/>
      <c r="D25" s="55"/>
      <c r="E25" s="55"/>
      <c r="F25" s="38" t="s">
        <v>27</v>
      </c>
      <c r="G25" s="40">
        <f>G23-G24</f>
        <v>9223</v>
      </c>
      <c r="H25" s="40">
        <f aca="true" t="shared" si="1" ref="H25:T25">H23-H24</f>
        <v>11103</v>
      </c>
      <c r="I25" s="40">
        <f t="shared" si="1"/>
        <v>4513</v>
      </c>
      <c r="J25" s="40">
        <f t="shared" si="1"/>
        <v>5324</v>
      </c>
      <c r="K25" s="40">
        <f t="shared" si="1"/>
        <v>2319</v>
      </c>
      <c r="L25" s="40">
        <f t="shared" si="1"/>
        <v>5488</v>
      </c>
      <c r="M25" s="40">
        <f t="shared" si="1"/>
        <v>2100</v>
      </c>
      <c r="N25" s="40">
        <f t="shared" si="1"/>
        <v>13052</v>
      </c>
      <c r="O25" s="40">
        <f t="shared" si="1"/>
        <v>6722</v>
      </c>
      <c r="P25" s="40">
        <f t="shared" si="1"/>
        <v>5494</v>
      </c>
      <c r="Q25" s="40">
        <f t="shared" si="1"/>
        <v>4335</v>
      </c>
      <c r="R25" s="40">
        <f t="shared" si="1"/>
        <v>3618</v>
      </c>
      <c r="S25" s="40">
        <f t="shared" si="1"/>
        <v>5086</v>
      </c>
      <c r="T25" s="40">
        <f t="shared" si="1"/>
        <v>8599</v>
      </c>
      <c r="U25" s="40">
        <f>SUM(G25:T25)</f>
        <v>86976</v>
      </c>
      <c r="X25" s="41"/>
    </row>
    <row r="26" spans="2:24" s="23" customFormat="1" ht="12.75">
      <c r="B26" s="54" t="s">
        <v>20</v>
      </c>
      <c r="C26" s="55"/>
      <c r="D26" s="55"/>
      <c r="E26" s="55"/>
      <c r="F26" s="38" t="s">
        <v>28</v>
      </c>
      <c r="G26" s="43">
        <f>(G22/G21)*100</f>
        <v>23.729493401788936</v>
      </c>
      <c r="H26" s="43">
        <f>(H22/H21)*100</f>
        <v>26.192841349697183</v>
      </c>
      <c r="I26" s="43">
        <f aca="true" t="shared" si="2" ref="I26:T26">(I22/I21)*100</f>
        <v>25.688384309073964</v>
      </c>
      <c r="J26" s="43">
        <f t="shared" si="2"/>
        <v>35.58010360107346</v>
      </c>
      <c r="K26" s="43">
        <f t="shared" si="2"/>
        <v>32.3037323037323</v>
      </c>
      <c r="L26" s="43">
        <f t="shared" si="2"/>
        <v>27.74798927613941</v>
      </c>
      <c r="M26" s="43">
        <f t="shared" si="2"/>
        <v>27.909660402242004</v>
      </c>
      <c r="N26" s="43">
        <f t="shared" si="2"/>
        <v>24.996463832074458</v>
      </c>
      <c r="O26" s="43">
        <f t="shared" si="2"/>
        <v>25.07608695652174</v>
      </c>
      <c r="P26" s="43">
        <f t="shared" si="2"/>
        <v>27.663442186587027</v>
      </c>
      <c r="Q26" s="43">
        <f t="shared" si="2"/>
        <v>21.78844632023213</v>
      </c>
      <c r="R26" s="43">
        <f t="shared" si="2"/>
        <v>18.756180639490168</v>
      </c>
      <c r="S26" s="43">
        <f t="shared" si="2"/>
        <v>30.582706766917294</v>
      </c>
      <c r="T26" s="43">
        <f t="shared" si="2"/>
        <v>26.595837705491434</v>
      </c>
      <c r="U26" s="43">
        <f>(U22/U21)*100</f>
        <v>26.532364076683518</v>
      </c>
      <c r="X26" s="41"/>
    </row>
    <row r="27" spans="2:24" s="23" customFormat="1" ht="12.75">
      <c r="B27" s="54" t="s">
        <v>21</v>
      </c>
      <c r="C27" s="55"/>
      <c r="D27" s="55"/>
      <c r="E27" s="55"/>
      <c r="F27" s="38" t="s">
        <v>30</v>
      </c>
      <c r="G27" s="43">
        <f>SUM(G24/G23)*100</f>
        <v>51.49618722061531</v>
      </c>
      <c r="H27" s="43">
        <f aca="true" t="shared" si="3" ref="H27:U27">SUM(H24/H23)*100</f>
        <v>51.795250293057784</v>
      </c>
      <c r="I27" s="43">
        <f t="shared" si="3"/>
        <v>48.546345912666744</v>
      </c>
      <c r="J27" s="43">
        <f t="shared" si="3"/>
        <v>48.42084867273784</v>
      </c>
      <c r="K27" s="43">
        <f t="shared" si="3"/>
        <v>51.01394169835235</v>
      </c>
      <c r="L27" s="43">
        <f t="shared" si="3"/>
        <v>51.515151515151516</v>
      </c>
      <c r="M27" s="43">
        <f t="shared" si="3"/>
        <v>51.978047107249026</v>
      </c>
      <c r="N27" s="43">
        <f t="shared" si="3"/>
        <v>50.7713197299438</v>
      </c>
      <c r="O27" s="43">
        <f t="shared" si="3"/>
        <v>51.24038880023212</v>
      </c>
      <c r="P27" s="43">
        <f t="shared" si="3"/>
        <v>50.69107880093341</v>
      </c>
      <c r="Q27" s="43">
        <f t="shared" si="3"/>
        <v>51.264755480607086</v>
      </c>
      <c r="R27" s="43">
        <f t="shared" si="3"/>
        <v>51.06843386529618</v>
      </c>
      <c r="S27" s="43">
        <f t="shared" si="3"/>
        <v>54.09332972289918</v>
      </c>
      <c r="T27" s="43">
        <f t="shared" si="3"/>
        <v>48.78194055631664</v>
      </c>
      <c r="U27" s="43">
        <f t="shared" si="3"/>
        <v>50.906781813563626</v>
      </c>
      <c r="X27" s="41"/>
    </row>
    <row r="28" spans="2:24" s="23" customFormat="1" ht="12.75">
      <c r="B28" s="54" t="s">
        <v>22</v>
      </c>
      <c r="C28" s="55"/>
      <c r="D28" s="55"/>
      <c r="E28" s="55"/>
      <c r="F28" s="38" t="s">
        <v>29</v>
      </c>
      <c r="G28" s="43">
        <f>SUM(G25/G23)*100</f>
        <v>48.503812779384695</v>
      </c>
      <c r="H28" s="43">
        <f aca="true" t="shared" si="4" ref="H28:U28">SUM(H25/H23)*100</f>
        <v>48.20474970694221</v>
      </c>
      <c r="I28" s="43">
        <f t="shared" si="4"/>
        <v>51.453654087333256</v>
      </c>
      <c r="J28" s="43">
        <f t="shared" si="4"/>
        <v>51.57915132726216</v>
      </c>
      <c r="K28" s="43">
        <f t="shared" si="4"/>
        <v>48.98605830164765</v>
      </c>
      <c r="L28" s="43">
        <f t="shared" si="4"/>
        <v>48.484848484848484</v>
      </c>
      <c r="M28" s="43">
        <f t="shared" si="4"/>
        <v>48.021952892750974</v>
      </c>
      <c r="N28" s="43">
        <f t="shared" si="4"/>
        <v>49.228680270056195</v>
      </c>
      <c r="O28" s="43">
        <f t="shared" si="4"/>
        <v>48.75961119976788</v>
      </c>
      <c r="P28" s="43">
        <f t="shared" si="4"/>
        <v>49.308921199066596</v>
      </c>
      <c r="Q28" s="43">
        <f t="shared" si="4"/>
        <v>48.735244519392914</v>
      </c>
      <c r="R28" s="43">
        <f t="shared" si="4"/>
        <v>48.931566134703814</v>
      </c>
      <c r="S28" s="43">
        <f t="shared" si="4"/>
        <v>45.90667027710082</v>
      </c>
      <c r="T28" s="43">
        <f t="shared" si="4"/>
        <v>51.21805944368336</v>
      </c>
      <c r="U28" s="43">
        <f t="shared" si="4"/>
        <v>49.093218186436374</v>
      </c>
      <c r="X28" s="41"/>
    </row>
    <row r="38" s="12" customFormat="1" ht="12.75" customHeight="1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</sheetData>
  <mergeCells count="13">
    <mergeCell ref="B28:E28"/>
    <mergeCell ref="B25:E25"/>
    <mergeCell ref="B26:E26"/>
    <mergeCell ref="B27:E27"/>
    <mergeCell ref="B21:E21"/>
    <mergeCell ref="B22:E22"/>
    <mergeCell ref="B23:E23"/>
    <mergeCell ref="B24:E24"/>
    <mergeCell ref="B19:E19"/>
    <mergeCell ref="F6:G6"/>
    <mergeCell ref="D11:F11"/>
    <mergeCell ref="B6:C6"/>
    <mergeCell ref="B18:E18"/>
  </mergeCells>
  <printOptions/>
  <pageMargins left="0.75" right="0.75" top="1" bottom="1" header="0" footer="0"/>
  <pageSetup horizontalDpi="600" verticalDpi="60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Son</cp:lastModifiedBy>
  <cp:lastPrinted>2007-10-24T17:01:24Z</cp:lastPrinted>
  <dcterms:created xsi:type="dcterms:W3CDTF">2006-08-04T15:03:32Z</dcterms:created>
  <dcterms:modified xsi:type="dcterms:W3CDTF">2007-10-24T17:01:46Z</dcterms:modified>
  <cp:category/>
  <cp:version/>
  <cp:contentType/>
  <cp:contentStatus/>
</cp:coreProperties>
</file>