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03-04" sheetId="1" r:id="rId1"/>
  </sheets>
  <definedNames>
    <definedName name="_xlnm.Print_Area" localSheetId="0">'Tabla 03-04'!$B$1:$V$145</definedName>
    <definedName name="_xlnm.Print_Titles" localSheetId="0">'Tabla 03-04'!$22:$23</definedName>
  </definedNames>
  <calcPr fullCalcOnLoad="1"/>
</workbook>
</file>

<file path=xl/sharedStrings.xml><?xml version="1.0" encoding="utf-8"?>
<sst xmlns="http://schemas.openxmlformats.org/spreadsheetml/2006/main" count="296" uniqueCount="295">
  <si>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</si>
  <si>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</si>
  <si>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</si>
  <si>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</si>
  <si>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</si>
  <si>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</si>
  <si>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</si>
  <si>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</si>
  <si>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</si>
  <si>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</si>
  <si>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</si>
  <si>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</si>
  <si>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</si>
  <si>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</si>
  <si>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</si>
  <si>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</si>
  <si>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</si>
  <si>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</si>
  <si>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</si>
  <si>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</si>
  <si>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</si>
  <si>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</si>
  <si>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</si>
  <si>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</si>
  <si>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</si>
  <si>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</si>
  <si>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</si>
  <si>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</si>
  <si>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Municipios del Departamento de Chimaltenango</t>
  </si>
  <si>
    <t>CENSO LUGAR POBLADO 2002 -INE-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</si>
  <si>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</si>
  <si>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</si>
  <si>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</si>
  <si>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</si>
  <si>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</si>
  <si>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</si>
  <si>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</si>
  <si>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</si>
  <si>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Población Total</t>
  </si>
  <si>
    <t>Total Defunciones</t>
  </si>
  <si>
    <t>Total Defunciones Hombres</t>
  </si>
  <si>
    <t>Total Defunciones hombres área urbana</t>
  </si>
  <si>
    <t>Total defunciones mujeres área urbana</t>
  </si>
  <si>
    <t>Total defunciones hombres área rural</t>
  </si>
  <si>
    <t>Total defunciones mujeres área rural</t>
  </si>
  <si>
    <t>Total defunciones área urbana</t>
  </si>
  <si>
    <t>Total defunciones población menor de 1 año</t>
  </si>
  <si>
    <t>Total defunciones población menor de 1 año urbano</t>
  </si>
  <si>
    <t>Total defunciones población menor de 1 año rural</t>
  </si>
  <si>
    <t>Total defunciones hombres menores de 1 año</t>
  </si>
  <si>
    <t>Total defunciones mujeres menores de 1 año</t>
  </si>
  <si>
    <t>Total defunciones hombres menores de 1 año urbano</t>
  </si>
  <si>
    <t>Total defunciones hombres menores de 1 año rural</t>
  </si>
  <si>
    <t>Total defunciones mujeres menores de 1 año urbano</t>
  </si>
  <si>
    <t>Total defunciones mujeres menores de 1 año rural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</si>
  <si>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</si>
  <si>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</si>
  <si>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</si>
  <si>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</si>
  <si>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</si>
  <si>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</si>
  <si>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</si>
  <si>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</si>
  <si>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</si>
  <si>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</si>
  <si>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</si>
  <si>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</si>
  <si>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</si>
  <si>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</si>
  <si>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</si>
  <si>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</si>
  <si>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</si>
  <si>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</si>
  <si>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</si>
  <si>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</si>
  <si>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</si>
  <si>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</si>
  <si>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</si>
  <si>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</si>
  <si>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</si>
  <si>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</si>
  <si>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</si>
  <si>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</si>
  <si>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</si>
  <si>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</si>
  <si>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</si>
  <si>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</si>
  <si>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</si>
  <si>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</si>
  <si>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</si>
  <si>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</si>
  <si>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</si>
  <si>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</si>
  <si>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</si>
  <si>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</si>
  <si>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</si>
  <si>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</si>
  <si>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</si>
  <si>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</si>
  <si>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</si>
  <si>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</si>
  <si>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</si>
  <si>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</si>
  <si>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</si>
  <si>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</si>
  <si>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</si>
  <si>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</si>
  <si>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</si>
  <si>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</si>
  <si>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</si>
  <si>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</si>
  <si>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</si>
  <si>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</si>
  <si>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</si>
  <si>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</si>
  <si>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</si>
  <si>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</si>
  <si>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</si>
  <si>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</si>
  <si>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</si>
  <si>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</si>
  <si>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</si>
  <si>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</si>
  <si>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</si>
  <si>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</si>
  <si>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</si>
  <si>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</si>
  <si>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</si>
  <si>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</si>
  <si>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</si>
  <si>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</si>
  <si>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</si>
  <si>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</si>
  <si>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</si>
  <si>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DF_11A15UR</t>
  </si>
  <si>
    <t>DF_11A15_RU</t>
  </si>
  <si>
    <t>DF_11A15_H</t>
  </si>
  <si>
    <t>DF_11A15_URH</t>
  </si>
  <si>
    <t>DF_11A15_RUH</t>
  </si>
  <si>
    <t>DF_11A15_M</t>
  </si>
  <si>
    <t>DF_11A15_URM</t>
  </si>
  <si>
    <t>DF_11A15_RUM</t>
  </si>
  <si>
    <t>DF_16A50</t>
  </si>
  <si>
    <t>DF_16A50_UR</t>
  </si>
  <si>
    <t>DF_16A50_RU</t>
  </si>
  <si>
    <t>DF_16A50_H</t>
  </si>
  <si>
    <t>DF_16A50_URH</t>
  </si>
  <si>
    <t>DF_16A50_RUH</t>
  </si>
  <si>
    <t>DF_16A50_M</t>
  </si>
  <si>
    <t>DF_16A50_URM</t>
  </si>
  <si>
    <t>DF_16A50_RUM</t>
  </si>
  <si>
    <t>Porcentaje de mortalidad general</t>
  </si>
  <si>
    <t>P_MOR_G</t>
  </si>
  <si>
    <t>Porcentaje de mortalidad hombres</t>
  </si>
  <si>
    <t>Porcentaje de mortalidad mujeres</t>
  </si>
  <si>
    <t>Porcentaje de mortalidad área urbana</t>
  </si>
  <si>
    <t>Porcentaje de mortalidad área rural</t>
  </si>
  <si>
    <t>Porcentaje de mortalidad población menor de 1 año</t>
  </si>
  <si>
    <t>Porcentaje de mortalidad población menor de 1 año urbano</t>
  </si>
  <si>
    <t>Porcentaje de mortalidad población menor de 1 año rural</t>
  </si>
  <si>
    <t>Porcentaje de mortalidad de 1 a 4 años</t>
  </si>
  <si>
    <t>Porcentaje de mortalidad de 1 a 4 años urbano</t>
  </si>
  <si>
    <t>Porcentaje de mortalidad de 1 a 4 años rural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</si>
  <si>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</si>
  <si>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</si>
  <si>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</si>
  <si>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</si>
  <si>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</si>
  <si>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</si>
  <si>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</si>
  <si>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</si>
  <si>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P_MOR_1A4UR</t>
  </si>
  <si>
    <t>P_MOR_1A4RU</t>
  </si>
  <si>
    <t>Departamento de Chimaltenango</t>
  </si>
  <si>
    <r>
      <t>¨</t>
    </r>
    <r>
      <rPr>
        <b/>
        <sz val="9"/>
        <rFont val="Arial"/>
        <family val="2"/>
      </rPr>
      <t>03 - 04</t>
    </r>
  </si>
  <si>
    <t>Total Defunciones Mujeres</t>
  </si>
  <si>
    <t>Total defunciones área rural</t>
  </si>
  <si>
    <t>T_DF_M_UR</t>
  </si>
  <si>
    <t>Total defunciones mujeres de 1 a 4 años rural</t>
  </si>
  <si>
    <t>Total defunciones mujeres de 1 a 4 años urbano</t>
  </si>
  <si>
    <t>Total defunciones mujeres de 1 a 4 años</t>
  </si>
  <si>
    <t>Total defunciones hombres de 1 a 4 años rural</t>
  </si>
  <si>
    <t>Total defunciones hombres de 1 a 4 años urbano</t>
  </si>
  <si>
    <t>Total defunciones hombres de 1 a 4 años</t>
  </si>
  <si>
    <t>Total defunciones población de 1 a 4 años rural</t>
  </si>
  <si>
    <t>Total defunciones población de 1 a 4 años urbano</t>
  </si>
  <si>
    <t>Total defunciones población de 1 a 4 años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</si>
  <si>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</si>
  <si>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</si>
  <si>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</si>
  <si>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</si>
  <si>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</si>
  <si>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</si>
  <si>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</si>
  <si>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</si>
  <si>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</si>
  <si>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</si>
  <si>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</si>
  <si>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</si>
  <si>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</si>
  <si>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</si>
  <si>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</si>
  <si>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</si>
  <si>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</si>
  <si>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</si>
  <si>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</si>
  <si>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</si>
  <si>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</si>
  <si>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</si>
  <si>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</si>
  <si>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</si>
  <si>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</si>
  <si>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</si>
  <si>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</si>
  <si>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</si>
  <si>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</si>
  <si>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</si>
  <si>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</si>
  <si>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</si>
  <si>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</si>
  <si>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</si>
  <si>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</si>
  <si>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</si>
  <si>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</si>
  <si>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</si>
  <si>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Total defunciones población de 5 a 10 años</t>
  </si>
  <si>
    <t>Total defunciones mujeres de 5 a 10 años</t>
  </si>
  <si>
    <t>Total defunciones hombres de 5 a 10 años rural</t>
  </si>
  <si>
    <t>Total defunciones hombres de 5 a 10 años urbano</t>
  </si>
  <si>
    <t>Total defunciones hombres de 5 a 10 años</t>
  </si>
  <si>
    <t>Total defunciones población de 5 a 10 años rural</t>
  </si>
  <si>
    <t>Total defunciones población de 5 a 10 años urbano</t>
  </si>
  <si>
    <t>DF_5A10</t>
  </si>
  <si>
    <t>DF_5A10_UR</t>
  </si>
  <si>
    <t>DF_5A10_RU</t>
  </si>
  <si>
    <t>DF_5A10_H</t>
  </si>
  <si>
    <t>DF_5A10_URH</t>
  </si>
  <si>
    <t>DF_5A10_RUH</t>
  </si>
  <si>
    <t>DF_5A10_M</t>
  </si>
  <si>
    <t>DF_5A10_URM</t>
  </si>
  <si>
    <t>DF_5A10_RUM</t>
  </si>
  <si>
    <t>Total defunciones mujeres de 5 a 10 años urbano</t>
  </si>
  <si>
    <t>Total defunciones mujeres de 5 a 10 años rural</t>
  </si>
  <si>
    <t>Total defunciones población de 11 a 15 años</t>
  </si>
  <si>
    <t>Total defunciones población de 16 a 50 años</t>
  </si>
  <si>
    <t>Total defunciones mujeres de 11 a 15 años rural</t>
  </si>
  <si>
    <t>Total defunciones mujeres de 11 a 15 años urbano</t>
  </si>
  <si>
    <t>Total defunciones mujeres de 11 a 15 años</t>
  </si>
  <si>
    <t>Total defunciones hombres de 11 a 15 años rural</t>
  </si>
  <si>
    <t>Total defunciones hombres de 11 a 15 años urbano</t>
  </si>
  <si>
    <t>Total defunciones hombres de 11 a 15 años</t>
  </si>
  <si>
    <t>Total defunciones población de 11 a 15 años rural</t>
  </si>
  <si>
    <t>Total defunciones población de 11 a 15 años urbano</t>
  </si>
  <si>
    <t>Total defunciones población de 16 a 50 años urbano</t>
  </si>
  <si>
    <t>Total defunciones población de 16 a 50 años rural</t>
  </si>
  <si>
    <t>Total defunciones hombres de 16 a 50 años</t>
  </si>
  <si>
    <t>Total defunciones hombres de 16 a 50 años urbano</t>
  </si>
  <si>
    <t>Total defunciones hombres de 16 a 50 años rural</t>
  </si>
  <si>
    <t>Total defunciones mujeres de 16 a 50 años</t>
  </si>
  <si>
    <t>Total defunciones mujeres de 16 a 50 años urbano</t>
  </si>
  <si>
    <t>Total defunciones mujeres de 16 a 50 años rural</t>
  </si>
  <si>
    <t>Total defunciones población de 51 años y más</t>
  </si>
  <si>
    <t>Total defunciones población de 51 años y más urbano</t>
  </si>
  <si>
    <t>Total defunciones población de 51 años y más rural</t>
  </si>
  <si>
    <t>Total defunciones hombres de 51 años y más</t>
  </si>
  <si>
    <t>Total defunciones hombres de 51 años y más urbano</t>
  </si>
  <si>
    <t>Total defunciones hombres de 51 años y más rural</t>
  </si>
  <si>
    <t>Total defunciones mujeres de 51 años y más</t>
  </si>
  <si>
    <t>Total defunciones mujeres de 51 años y más urbano</t>
  </si>
  <si>
    <t>Total defunciones mujeres de 51 años y más rural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</si>
  <si>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</si>
  <si>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</si>
  <si>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</si>
  <si>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</si>
  <si>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</si>
  <si>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</si>
  <si>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</si>
  <si>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</si>
  <si>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</si>
  <si>
    <t>0401</t>
  </si>
  <si>
    <t>0402</t>
  </si>
  <si>
    <t>0403</t>
  </si>
  <si>
    <t>0404</t>
  </si>
  <si>
    <t>0405</t>
  </si>
  <si>
    <t>0406</t>
  </si>
  <si>
    <t>0407</t>
  </si>
  <si>
    <t>0408</t>
  </si>
  <si>
    <t>0416</t>
  </si>
  <si>
    <t>0415</t>
  </si>
  <si>
    <t>0414</t>
  </si>
  <si>
    <t>0413</t>
  </si>
  <si>
    <t>0412</t>
  </si>
  <si>
    <t>0411</t>
  </si>
  <si>
    <t>0410</t>
  </si>
  <si>
    <t>0409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</si>
</sst>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8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/>
    </xf>
    <xf numFmtId="173" fontId="1" fillId="3" borderId="12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72" fontId="1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2" fontId="2" fillId="3" borderId="12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10</xdr:col>
      <xdr:colOff>209550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71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45"/>
  <sheetViews>
    <sheetView showGridLines="0" tabSelected="1" zoomScale="40" zoomScaleNormal="40" workbookViewId="0" topLeftCell="A1">
      <selection activeCell="R94" sqref="R94"/>
    </sheetView>
  </sheetViews>
  <sheetFormatPr defaultColWidth="11.421875" defaultRowHeight="12.75"/>
  <cols>
    <col min="1" max="1" width="3.00390625" style="0" customWidth="1"/>
    <col min="4" max="4" width="26.57421875" style="0" customWidth="1"/>
    <col min="5" max="5" width="15.7109375" style="0" customWidth="1"/>
    <col min="6" max="6" width="13.140625" style="0" bestFit="1" customWidth="1"/>
    <col min="7" max="7" width="8.421875" style="0" bestFit="1" customWidth="1"/>
    <col min="9" max="9" width="9.28125" style="0" bestFit="1" customWidth="1"/>
    <col min="10" max="10" width="7.8515625" style="0" bestFit="1" customWidth="1"/>
    <col min="11" max="11" width="9.7109375" style="0" bestFit="1" customWidth="1"/>
    <col min="12" max="12" width="6.421875" style="0" bestFit="1" customWidth="1"/>
    <col min="13" max="13" width="7.421875" style="0" bestFit="1" customWidth="1"/>
    <col min="14" max="14" width="7.00390625" style="0" bestFit="1" customWidth="1"/>
    <col min="16" max="16" width="10.28125" style="0" bestFit="1" customWidth="1"/>
    <col min="19" max="19" width="8.8515625" style="0" bestFit="1" customWidth="1"/>
    <col min="20" max="20" width="8.28125" style="0" bestFit="1" customWidth="1"/>
    <col min="21" max="21" width="7.00390625" style="0" bestFit="1" customWidth="1"/>
    <col min="22" max="22" width="15.421875" style="0" customWidth="1"/>
  </cols>
  <sheetData>
    <row r="1" spans="2:21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3.5" thickBot="1">
      <c r="B6" s="30" t="s">
        <v>4</v>
      </c>
      <c r="C6" s="31"/>
      <c r="D6" s="2"/>
      <c r="E6" s="29" t="s">
        <v>174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3" t="s">
        <v>5</v>
      </c>
      <c r="C8" s="14"/>
      <c r="D8" s="15" t="s">
        <v>32</v>
      </c>
      <c r="E8" s="14"/>
      <c r="F8" s="14"/>
      <c r="G8" s="16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7" t="s">
        <v>6</v>
      </c>
      <c r="C9" s="4"/>
      <c r="D9" s="27" t="s">
        <v>33</v>
      </c>
      <c r="E9" s="4"/>
      <c r="F9" s="4"/>
      <c r="G9" s="18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17"/>
      <c r="C10" s="4"/>
      <c r="D10" s="27" t="s">
        <v>34</v>
      </c>
      <c r="E10" s="4"/>
      <c r="F10" s="4"/>
      <c r="G10" s="18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2.75">
      <c r="B11" s="17"/>
      <c r="C11" s="4"/>
      <c r="D11" s="27" t="s">
        <v>35</v>
      </c>
      <c r="E11" s="4"/>
      <c r="F11" s="4"/>
      <c r="G11" s="18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2.75">
      <c r="B12" s="17"/>
      <c r="C12" s="4"/>
      <c r="D12" s="27" t="s">
        <v>36</v>
      </c>
      <c r="E12" s="4"/>
      <c r="F12" s="4"/>
      <c r="G12" s="18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12.75">
      <c r="B13" s="17"/>
      <c r="C13" s="4"/>
      <c r="D13" s="27" t="s">
        <v>37</v>
      </c>
      <c r="E13" s="4"/>
      <c r="F13" s="4"/>
      <c r="G13" s="18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ht="12.75">
      <c r="B14" s="19" t="s">
        <v>7</v>
      </c>
      <c r="C14" s="3"/>
      <c r="D14" s="3" t="s">
        <v>28</v>
      </c>
      <c r="E14" s="3"/>
      <c r="F14" s="3"/>
      <c r="G14" s="20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9" t="s">
        <v>8</v>
      </c>
      <c r="C15" s="3"/>
      <c r="D15" s="21">
        <v>2002</v>
      </c>
      <c r="E15" s="3"/>
      <c r="F15" s="3"/>
      <c r="G15" s="20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9" t="s">
        <v>9</v>
      </c>
      <c r="C16" s="3"/>
      <c r="D16" s="3" t="s">
        <v>10</v>
      </c>
      <c r="E16" s="3"/>
      <c r="F16" s="3"/>
      <c r="G16" s="20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22" t="s">
        <v>11</v>
      </c>
      <c r="C17" s="23"/>
      <c r="D17" s="23" t="s">
        <v>29</v>
      </c>
      <c r="E17" s="23"/>
      <c r="F17" s="23"/>
      <c r="G17" s="24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9"/>
      <c r="P18" s="9"/>
      <c r="Q18" s="9"/>
      <c r="R18" s="1"/>
      <c r="S18" s="1"/>
      <c r="T18" s="1"/>
      <c r="U18" s="1"/>
    </row>
    <row r="19" spans="2:2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9"/>
      <c r="P19" s="1"/>
      <c r="Q19" s="1"/>
      <c r="R19" s="1"/>
      <c r="S19" s="1"/>
      <c r="T19" s="1"/>
      <c r="U19" s="1"/>
    </row>
    <row r="20" spans="2:2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0"/>
      <c r="C21" s="10"/>
      <c r="D21" s="10"/>
      <c r="E21" s="10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2" ht="24.75" customHeight="1">
      <c r="B22" s="25"/>
      <c r="C22" s="25"/>
      <c r="D22" s="25"/>
      <c r="E22" s="26"/>
      <c r="F22" s="36" t="s">
        <v>12</v>
      </c>
      <c r="G22" s="36" t="s">
        <v>13</v>
      </c>
      <c r="H22" s="36" t="s">
        <v>14</v>
      </c>
      <c r="I22" s="36" t="s">
        <v>15</v>
      </c>
      <c r="J22" s="36" t="s">
        <v>16</v>
      </c>
      <c r="K22" s="36" t="s">
        <v>17</v>
      </c>
      <c r="L22" s="36" t="s">
        <v>18</v>
      </c>
      <c r="M22" s="36" t="s">
        <v>19</v>
      </c>
      <c r="N22" s="36" t="s">
        <v>20</v>
      </c>
      <c r="O22" s="36" t="s">
        <v>21</v>
      </c>
      <c r="P22" s="36" t="s">
        <v>22</v>
      </c>
      <c r="Q22" s="36" t="s">
        <v>23</v>
      </c>
      <c r="R22" s="36" t="s">
        <v>24</v>
      </c>
      <c r="S22" s="36" t="s">
        <v>25</v>
      </c>
      <c r="T22" s="36" t="s">
        <v>26</v>
      </c>
      <c r="U22" s="36" t="s">
        <v>27</v>
      </c>
      <c r="V22" s="36" t="s">
        <v>173</v>
      </c>
    </row>
    <row r="23" spans="2:22" ht="12.75" customHeight="1">
      <c r="B23" s="32" t="s">
        <v>30</v>
      </c>
      <c r="C23" s="32"/>
      <c r="D23" s="32"/>
      <c r="E23" s="33" t="s">
        <v>31</v>
      </c>
      <c r="F23" s="34" t="s">
        <v>279</v>
      </c>
      <c r="G23" s="34" t="s">
        <v>280</v>
      </c>
      <c r="H23" s="34" t="s">
        <v>281</v>
      </c>
      <c r="I23" s="34" t="s">
        <v>282</v>
      </c>
      <c r="J23" s="34" t="s">
        <v>283</v>
      </c>
      <c r="K23" s="34" t="s">
        <v>284</v>
      </c>
      <c r="L23" s="34" t="s">
        <v>285</v>
      </c>
      <c r="M23" s="34" t="s">
        <v>286</v>
      </c>
      <c r="N23" s="34" t="s">
        <v>294</v>
      </c>
      <c r="O23" s="34" t="s">
        <v>293</v>
      </c>
      <c r="P23" s="34" t="s">
        <v>292</v>
      </c>
      <c r="Q23" s="34" t="s">
        <v>291</v>
      </c>
      <c r="R23" s="34" t="s">
        <v>290</v>
      </c>
      <c r="S23" s="34" t="s">
        <v>289</v>
      </c>
      <c r="T23" s="34" t="s">
        <v>288</v>
      </c>
      <c r="U23" s="34" t="s">
        <v>287</v>
      </c>
      <c r="V23" s="35"/>
    </row>
    <row r="24" spans="2:2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2" ht="12.75">
      <c r="B25" s="37" t="s">
        <v>38</v>
      </c>
      <c r="C25" s="38"/>
      <c r="D25" s="38"/>
      <c r="E25" s="39" t="s">
        <v>62</v>
      </c>
      <c r="F25" s="40">
        <v>74077</v>
      </c>
      <c r="G25" s="40">
        <v>19982</v>
      </c>
      <c r="H25" s="40">
        <v>58578</v>
      </c>
      <c r="I25" s="40">
        <v>35441</v>
      </c>
      <c r="J25" s="40">
        <v>11859</v>
      </c>
      <c r="K25" s="40">
        <v>59859</v>
      </c>
      <c r="L25" s="40">
        <v>42326</v>
      </c>
      <c r="M25" s="40">
        <v>9842</v>
      </c>
      <c r="N25" s="40">
        <v>23401</v>
      </c>
      <c r="O25" s="40">
        <v>6504</v>
      </c>
      <c r="P25" s="40">
        <v>18336</v>
      </c>
      <c r="Q25" s="40">
        <v>23509</v>
      </c>
      <c r="R25" s="40">
        <v>21151</v>
      </c>
      <c r="S25" s="40">
        <v>9537</v>
      </c>
      <c r="T25" s="40">
        <v>17908</v>
      </c>
      <c r="U25" s="40">
        <v>13823</v>
      </c>
      <c r="V25" s="40">
        <f>SUM(F25:U25)</f>
        <v>446133</v>
      </c>
    </row>
    <row r="26" spans="2:22" ht="12.75">
      <c r="B26" s="37" t="s">
        <v>39</v>
      </c>
      <c r="C26" s="38"/>
      <c r="D26" s="38"/>
      <c r="E26" s="39" t="s">
        <v>63</v>
      </c>
      <c r="F26" s="41">
        <f>SUM(F33:F34)</f>
        <v>452</v>
      </c>
      <c r="G26" s="41">
        <f aca="true" t="shared" si="0" ref="G26:U26">SUM(G33:G34)</f>
        <v>142</v>
      </c>
      <c r="H26" s="41">
        <f t="shared" si="0"/>
        <v>334</v>
      </c>
      <c r="I26" s="41">
        <f t="shared" si="0"/>
        <v>231</v>
      </c>
      <c r="J26" s="41">
        <f t="shared" si="0"/>
        <v>95</v>
      </c>
      <c r="K26" s="41">
        <f t="shared" si="0"/>
        <v>378</v>
      </c>
      <c r="L26" s="41">
        <f t="shared" si="0"/>
        <v>279</v>
      </c>
      <c r="M26" s="41">
        <f t="shared" si="0"/>
        <v>60</v>
      </c>
      <c r="N26" s="41">
        <f t="shared" si="0"/>
        <v>151</v>
      </c>
      <c r="O26" s="41">
        <f t="shared" si="0"/>
        <v>45</v>
      </c>
      <c r="P26" s="41">
        <f t="shared" si="0"/>
        <v>102</v>
      </c>
      <c r="Q26" s="41">
        <f t="shared" si="0"/>
        <v>126</v>
      </c>
      <c r="R26" s="41">
        <f t="shared" si="0"/>
        <v>142</v>
      </c>
      <c r="S26" s="41">
        <f t="shared" si="0"/>
        <v>47</v>
      </c>
      <c r="T26" s="41">
        <f t="shared" si="0"/>
        <v>89</v>
      </c>
      <c r="U26" s="41">
        <f t="shared" si="0"/>
        <v>82</v>
      </c>
      <c r="V26" s="40">
        <f aca="true" t="shared" si="1" ref="V26:V88">SUM(F26:U26)</f>
        <v>2755</v>
      </c>
    </row>
    <row r="27" spans="2:22" ht="12.75">
      <c r="B27" s="37" t="s">
        <v>40</v>
      </c>
      <c r="C27" s="38"/>
      <c r="D27" s="38"/>
      <c r="E27" s="39" t="s">
        <v>64</v>
      </c>
      <c r="F27" s="41">
        <f>SUM(F29,F31)</f>
        <v>261</v>
      </c>
      <c r="G27" s="41">
        <f aca="true" t="shared" si="2" ref="G27:U27">SUM(G29,G31)</f>
        <v>62</v>
      </c>
      <c r="H27" s="41">
        <f t="shared" si="2"/>
        <v>185</v>
      </c>
      <c r="I27" s="41">
        <f t="shared" si="2"/>
        <v>118</v>
      </c>
      <c r="J27" s="41">
        <f t="shared" si="2"/>
        <v>50</v>
      </c>
      <c r="K27" s="41">
        <f t="shared" si="2"/>
        <v>242</v>
      </c>
      <c r="L27" s="41">
        <f t="shared" si="2"/>
        <v>150</v>
      </c>
      <c r="M27" s="41">
        <f t="shared" si="2"/>
        <v>37</v>
      </c>
      <c r="N27" s="41">
        <f t="shared" si="2"/>
        <v>89</v>
      </c>
      <c r="O27" s="41">
        <f t="shared" si="2"/>
        <v>31</v>
      </c>
      <c r="P27" s="41">
        <f t="shared" si="2"/>
        <v>53</v>
      </c>
      <c r="Q27" s="41">
        <f t="shared" si="2"/>
        <v>66</v>
      </c>
      <c r="R27" s="41">
        <f t="shared" si="2"/>
        <v>84</v>
      </c>
      <c r="S27" s="41">
        <f t="shared" si="2"/>
        <v>29</v>
      </c>
      <c r="T27" s="41">
        <f t="shared" si="2"/>
        <v>54</v>
      </c>
      <c r="U27" s="41">
        <f t="shared" si="2"/>
        <v>39</v>
      </c>
      <c r="V27" s="40">
        <f t="shared" si="1"/>
        <v>1550</v>
      </c>
    </row>
    <row r="28" spans="2:22" ht="12.75">
      <c r="B28" s="37" t="s">
        <v>175</v>
      </c>
      <c r="C28" s="38"/>
      <c r="D28" s="38"/>
      <c r="E28" s="39" t="s">
        <v>65</v>
      </c>
      <c r="F28" s="42">
        <f>SUM(F30,F32)</f>
        <v>191</v>
      </c>
      <c r="G28" s="42">
        <f aca="true" t="shared" si="3" ref="G28:U28">SUM(G30,G32)</f>
        <v>80</v>
      </c>
      <c r="H28" s="42">
        <f t="shared" si="3"/>
        <v>149</v>
      </c>
      <c r="I28" s="42">
        <f t="shared" si="3"/>
        <v>113</v>
      </c>
      <c r="J28" s="42">
        <f t="shared" si="3"/>
        <v>45</v>
      </c>
      <c r="K28" s="42">
        <f t="shared" si="3"/>
        <v>136</v>
      </c>
      <c r="L28" s="42">
        <f t="shared" si="3"/>
        <v>129</v>
      </c>
      <c r="M28" s="42">
        <f t="shared" si="3"/>
        <v>23</v>
      </c>
      <c r="N28" s="42">
        <f t="shared" si="3"/>
        <v>62</v>
      </c>
      <c r="O28" s="42">
        <f t="shared" si="3"/>
        <v>14</v>
      </c>
      <c r="P28" s="42">
        <f t="shared" si="3"/>
        <v>49</v>
      </c>
      <c r="Q28" s="42">
        <f t="shared" si="3"/>
        <v>60</v>
      </c>
      <c r="R28" s="42">
        <f t="shared" si="3"/>
        <v>58</v>
      </c>
      <c r="S28" s="42">
        <f t="shared" si="3"/>
        <v>18</v>
      </c>
      <c r="T28" s="42">
        <f t="shared" si="3"/>
        <v>35</v>
      </c>
      <c r="U28" s="42">
        <f t="shared" si="3"/>
        <v>43</v>
      </c>
      <c r="V28" s="40">
        <f t="shared" si="1"/>
        <v>1205</v>
      </c>
    </row>
    <row r="29" spans="2:22" ht="12.75">
      <c r="B29" s="37" t="s">
        <v>41</v>
      </c>
      <c r="C29" s="38"/>
      <c r="D29" s="38"/>
      <c r="E29" s="39" t="s">
        <v>66</v>
      </c>
      <c r="F29" s="42">
        <v>212</v>
      </c>
      <c r="G29" s="42">
        <v>22</v>
      </c>
      <c r="H29" s="42">
        <v>58</v>
      </c>
      <c r="I29" s="42">
        <v>67</v>
      </c>
      <c r="J29" s="42">
        <v>14</v>
      </c>
      <c r="K29" s="42">
        <v>85</v>
      </c>
      <c r="L29" s="42">
        <v>50</v>
      </c>
      <c r="M29" s="42">
        <v>18</v>
      </c>
      <c r="N29" s="42">
        <v>61</v>
      </c>
      <c r="O29" s="42">
        <v>30</v>
      </c>
      <c r="P29" s="42">
        <v>23</v>
      </c>
      <c r="Q29" s="42">
        <v>26</v>
      </c>
      <c r="R29" s="42">
        <v>52</v>
      </c>
      <c r="S29" s="42">
        <v>18</v>
      </c>
      <c r="T29" s="42">
        <v>29</v>
      </c>
      <c r="U29" s="42">
        <v>19</v>
      </c>
      <c r="V29" s="40">
        <f t="shared" si="1"/>
        <v>784</v>
      </c>
    </row>
    <row r="30" spans="2:22" ht="12.75">
      <c r="B30" s="37" t="s">
        <v>42</v>
      </c>
      <c r="C30" s="38"/>
      <c r="D30" s="38"/>
      <c r="E30" s="39" t="s">
        <v>177</v>
      </c>
      <c r="F30" s="42">
        <v>153</v>
      </c>
      <c r="G30" s="42">
        <v>21</v>
      </c>
      <c r="H30" s="42">
        <v>52</v>
      </c>
      <c r="I30" s="42">
        <v>73</v>
      </c>
      <c r="J30" s="42">
        <v>10</v>
      </c>
      <c r="K30" s="42">
        <v>56</v>
      </c>
      <c r="L30" s="42">
        <v>50</v>
      </c>
      <c r="M30" s="42">
        <v>15</v>
      </c>
      <c r="N30" s="42">
        <v>40</v>
      </c>
      <c r="O30" s="42">
        <v>13</v>
      </c>
      <c r="P30" s="42">
        <v>14</v>
      </c>
      <c r="Q30" s="42">
        <v>24</v>
      </c>
      <c r="R30" s="42">
        <v>36</v>
      </c>
      <c r="S30" s="42">
        <v>12</v>
      </c>
      <c r="T30" s="42">
        <v>16</v>
      </c>
      <c r="U30" s="42">
        <v>31</v>
      </c>
      <c r="V30" s="40">
        <f t="shared" si="1"/>
        <v>616</v>
      </c>
    </row>
    <row r="31" spans="2:22" ht="12.75">
      <c r="B31" s="37" t="s">
        <v>43</v>
      </c>
      <c r="C31" s="38"/>
      <c r="D31" s="38"/>
      <c r="E31" s="39" t="s">
        <v>67</v>
      </c>
      <c r="F31" s="41">
        <v>49</v>
      </c>
      <c r="G31" s="41">
        <v>40</v>
      </c>
      <c r="H31" s="41">
        <v>127</v>
      </c>
      <c r="I31" s="41">
        <v>51</v>
      </c>
      <c r="J31" s="41">
        <v>36</v>
      </c>
      <c r="K31" s="41">
        <v>157</v>
      </c>
      <c r="L31" s="41">
        <v>100</v>
      </c>
      <c r="M31" s="41">
        <v>19</v>
      </c>
      <c r="N31" s="41">
        <v>28</v>
      </c>
      <c r="O31" s="41">
        <v>1</v>
      </c>
      <c r="P31" s="41">
        <v>30</v>
      </c>
      <c r="Q31" s="41">
        <v>40</v>
      </c>
      <c r="R31" s="41">
        <v>32</v>
      </c>
      <c r="S31" s="41">
        <v>11</v>
      </c>
      <c r="T31" s="41">
        <v>25</v>
      </c>
      <c r="U31" s="41">
        <v>20</v>
      </c>
      <c r="V31" s="40">
        <f t="shared" si="1"/>
        <v>766</v>
      </c>
    </row>
    <row r="32" spans="2:22" ht="12.75">
      <c r="B32" s="37" t="s">
        <v>44</v>
      </c>
      <c r="C32" s="38"/>
      <c r="D32" s="38"/>
      <c r="E32" s="39" t="s">
        <v>68</v>
      </c>
      <c r="F32" s="41">
        <v>38</v>
      </c>
      <c r="G32" s="41">
        <v>59</v>
      </c>
      <c r="H32" s="41">
        <v>97</v>
      </c>
      <c r="I32" s="41">
        <v>40</v>
      </c>
      <c r="J32" s="41">
        <v>35</v>
      </c>
      <c r="K32" s="41">
        <v>80</v>
      </c>
      <c r="L32" s="41">
        <v>79</v>
      </c>
      <c r="M32" s="41">
        <v>8</v>
      </c>
      <c r="N32" s="41">
        <v>22</v>
      </c>
      <c r="O32" s="41">
        <v>1</v>
      </c>
      <c r="P32" s="41">
        <v>35</v>
      </c>
      <c r="Q32" s="41">
        <v>36</v>
      </c>
      <c r="R32" s="41">
        <v>22</v>
      </c>
      <c r="S32" s="41">
        <v>6</v>
      </c>
      <c r="T32" s="41">
        <v>19</v>
      </c>
      <c r="U32" s="41">
        <v>12</v>
      </c>
      <c r="V32" s="40">
        <f t="shared" si="1"/>
        <v>589</v>
      </c>
    </row>
    <row r="33" spans="2:22" ht="12.75">
      <c r="B33" s="37" t="s">
        <v>45</v>
      </c>
      <c r="C33" s="38"/>
      <c r="D33" s="38"/>
      <c r="E33" s="39" t="s">
        <v>69</v>
      </c>
      <c r="F33" s="41">
        <f>SUM(F29:F30)</f>
        <v>365</v>
      </c>
      <c r="G33" s="41">
        <f aca="true" t="shared" si="4" ref="G33:U33">SUM(G29:G30)</f>
        <v>43</v>
      </c>
      <c r="H33" s="41">
        <f t="shared" si="4"/>
        <v>110</v>
      </c>
      <c r="I33" s="41">
        <f t="shared" si="4"/>
        <v>140</v>
      </c>
      <c r="J33" s="41">
        <f t="shared" si="4"/>
        <v>24</v>
      </c>
      <c r="K33" s="41">
        <f t="shared" si="4"/>
        <v>141</v>
      </c>
      <c r="L33" s="41">
        <f t="shared" si="4"/>
        <v>100</v>
      </c>
      <c r="M33" s="41">
        <f t="shared" si="4"/>
        <v>33</v>
      </c>
      <c r="N33" s="41">
        <f t="shared" si="4"/>
        <v>101</v>
      </c>
      <c r="O33" s="41">
        <f t="shared" si="4"/>
        <v>43</v>
      </c>
      <c r="P33" s="41">
        <f t="shared" si="4"/>
        <v>37</v>
      </c>
      <c r="Q33" s="41">
        <f t="shared" si="4"/>
        <v>50</v>
      </c>
      <c r="R33" s="41">
        <f t="shared" si="4"/>
        <v>88</v>
      </c>
      <c r="S33" s="41">
        <f t="shared" si="4"/>
        <v>30</v>
      </c>
      <c r="T33" s="41">
        <f t="shared" si="4"/>
        <v>45</v>
      </c>
      <c r="U33" s="41">
        <f t="shared" si="4"/>
        <v>50</v>
      </c>
      <c r="V33" s="40">
        <f t="shared" si="1"/>
        <v>1400</v>
      </c>
    </row>
    <row r="34" spans="2:22" ht="12.75">
      <c r="B34" s="37" t="s">
        <v>176</v>
      </c>
      <c r="C34" s="38"/>
      <c r="D34" s="38"/>
      <c r="E34" s="39" t="s">
        <v>70</v>
      </c>
      <c r="F34" s="41">
        <f>SUM(F31:F32)</f>
        <v>87</v>
      </c>
      <c r="G34" s="41">
        <f aca="true" t="shared" si="5" ref="G34:U34">SUM(G31:G32)</f>
        <v>99</v>
      </c>
      <c r="H34" s="41">
        <f t="shared" si="5"/>
        <v>224</v>
      </c>
      <c r="I34" s="41">
        <f t="shared" si="5"/>
        <v>91</v>
      </c>
      <c r="J34" s="41">
        <f t="shared" si="5"/>
        <v>71</v>
      </c>
      <c r="K34" s="41">
        <f t="shared" si="5"/>
        <v>237</v>
      </c>
      <c r="L34" s="41">
        <f t="shared" si="5"/>
        <v>179</v>
      </c>
      <c r="M34" s="41">
        <f t="shared" si="5"/>
        <v>27</v>
      </c>
      <c r="N34" s="41">
        <f t="shared" si="5"/>
        <v>50</v>
      </c>
      <c r="O34" s="41">
        <f t="shared" si="5"/>
        <v>2</v>
      </c>
      <c r="P34" s="41">
        <f t="shared" si="5"/>
        <v>65</v>
      </c>
      <c r="Q34" s="41">
        <f t="shared" si="5"/>
        <v>76</v>
      </c>
      <c r="R34" s="41">
        <f t="shared" si="5"/>
        <v>54</v>
      </c>
      <c r="S34" s="41">
        <f t="shared" si="5"/>
        <v>17</v>
      </c>
      <c r="T34" s="41">
        <f t="shared" si="5"/>
        <v>44</v>
      </c>
      <c r="U34" s="41">
        <f t="shared" si="5"/>
        <v>32</v>
      </c>
      <c r="V34" s="40">
        <f t="shared" si="1"/>
        <v>1355</v>
      </c>
    </row>
    <row r="35" spans="2:22" ht="12.75">
      <c r="B35" s="37" t="s">
        <v>46</v>
      </c>
      <c r="C35" s="38"/>
      <c r="D35" s="38"/>
      <c r="E35" s="39" t="s">
        <v>71</v>
      </c>
      <c r="F35" s="41">
        <f>F36+F37</f>
        <v>110</v>
      </c>
      <c r="G35" s="41">
        <f aca="true" t="shared" si="6" ref="G35:U35">G36+G37</f>
        <v>37</v>
      </c>
      <c r="H35" s="41">
        <f t="shared" si="6"/>
        <v>56</v>
      </c>
      <c r="I35" s="41">
        <f t="shared" si="6"/>
        <v>62</v>
      </c>
      <c r="J35" s="41">
        <f t="shared" si="6"/>
        <v>44</v>
      </c>
      <c r="K35" s="41">
        <f t="shared" si="6"/>
        <v>94</v>
      </c>
      <c r="L35" s="41">
        <f t="shared" si="6"/>
        <v>63</v>
      </c>
      <c r="M35" s="41">
        <f t="shared" si="6"/>
        <v>11</v>
      </c>
      <c r="N35" s="41">
        <f t="shared" si="6"/>
        <v>34</v>
      </c>
      <c r="O35" s="41">
        <f t="shared" si="6"/>
        <v>7</v>
      </c>
      <c r="P35" s="41">
        <f t="shared" si="6"/>
        <v>21</v>
      </c>
      <c r="Q35" s="41">
        <f t="shared" si="6"/>
        <v>39</v>
      </c>
      <c r="R35" s="41">
        <f t="shared" si="6"/>
        <v>41</v>
      </c>
      <c r="S35" s="41">
        <f t="shared" si="6"/>
        <v>12</v>
      </c>
      <c r="T35" s="41">
        <f t="shared" si="6"/>
        <v>7</v>
      </c>
      <c r="U35" s="41">
        <f t="shared" si="6"/>
        <v>9</v>
      </c>
      <c r="V35" s="40">
        <f t="shared" si="1"/>
        <v>647</v>
      </c>
    </row>
    <row r="36" spans="2:22" ht="12.75">
      <c r="B36" s="37" t="s">
        <v>47</v>
      </c>
      <c r="C36" s="38"/>
      <c r="D36" s="38"/>
      <c r="E36" s="39" t="s">
        <v>72</v>
      </c>
      <c r="F36" s="41">
        <f>F39+F42</f>
        <v>93</v>
      </c>
      <c r="G36" s="41">
        <f aca="true" t="shared" si="7" ref="G36:U36">G39+G42</f>
        <v>11</v>
      </c>
      <c r="H36" s="41">
        <f t="shared" si="7"/>
        <v>12</v>
      </c>
      <c r="I36" s="41">
        <f t="shared" si="7"/>
        <v>34</v>
      </c>
      <c r="J36" s="41">
        <f t="shared" si="7"/>
        <v>9</v>
      </c>
      <c r="K36" s="41">
        <f t="shared" si="7"/>
        <v>33</v>
      </c>
      <c r="L36" s="41">
        <f t="shared" si="7"/>
        <v>16</v>
      </c>
      <c r="M36" s="41">
        <f t="shared" si="7"/>
        <v>4</v>
      </c>
      <c r="N36" s="41">
        <f t="shared" si="7"/>
        <v>19</v>
      </c>
      <c r="O36" s="41">
        <f t="shared" si="7"/>
        <v>7</v>
      </c>
      <c r="P36" s="41">
        <f t="shared" si="7"/>
        <v>9</v>
      </c>
      <c r="Q36" s="41">
        <f t="shared" si="7"/>
        <v>11</v>
      </c>
      <c r="R36" s="41">
        <f t="shared" si="7"/>
        <v>29</v>
      </c>
      <c r="S36" s="41">
        <f t="shared" si="7"/>
        <v>9</v>
      </c>
      <c r="T36" s="41">
        <f t="shared" si="7"/>
        <v>5</v>
      </c>
      <c r="U36" s="41">
        <f t="shared" si="7"/>
        <v>7</v>
      </c>
      <c r="V36" s="40">
        <f t="shared" si="1"/>
        <v>308</v>
      </c>
    </row>
    <row r="37" spans="2:22" ht="12.75" customHeight="1">
      <c r="B37" s="37" t="s">
        <v>48</v>
      </c>
      <c r="C37" s="38"/>
      <c r="D37" s="38"/>
      <c r="E37" s="39" t="s">
        <v>73</v>
      </c>
      <c r="F37" s="41">
        <f>F40+F43</f>
        <v>17</v>
      </c>
      <c r="G37" s="41">
        <f aca="true" t="shared" si="8" ref="G37:U37">G40+G43</f>
        <v>26</v>
      </c>
      <c r="H37" s="41">
        <f t="shared" si="8"/>
        <v>44</v>
      </c>
      <c r="I37" s="41">
        <f t="shared" si="8"/>
        <v>28</v>
      </c>
      <c r="J37" s="41">
        <f t="shared" si="8"/>
        <v>35</v>
      </c>
      <c r="K37" s="41">
        <f t="shared" si="8"/>
        <v>61</v>
      </c>
      <c r="L37" s="41">
        <f t="shared" si="8"/>
        <v>47</v>
      </c>
      <c r="M37" s="41">
        <f t="shared" si="8"/>
        <v>7</v>
      </c>
      <c r="N37" s="41">
        <f t="shared" si="8"/>
        <v>15</v>
      </c>
      <c r="O37" s="41">
        <f t="shared" si="8"/>
        <v>0</v>
      </c>
      <c r="P37" s="41">
        <f t="shared" si="8"/>
        <v>12</v>
      </c>
      <c r="Q37" s="41">
        <f t="shared" si="8"/>
        <v>28</v>
      </c>
      <c r="R37" s="41">
        <f t="shared" si="8"/>
        <v>12</v>
      </c>
      <c r="S37" s="41">
        <f t="shared" si="8"/>
        <v>3</v>
      </c>
      <c r="T37" s="41">
        <f t="shared" si="8"/>
        <v>2</v>
      </c>
      <c r="U37" s="41">
        <f t="shared" si="8"/>
        <v>2</v>
      </c>
      <c r="V37" s="40">
        <f t="shared" si="1"/>
        <v>339</v>
      </c>
    </row>
    <row r="38" spans="2:22" ht="12.75">
      <c r="B38" s="37" t="s">
        <v>49</v>
      </c>
      <c r="C38" s="38"/>
      <c r="D38" s="38"/>
      <c r="E38" s="39" t="s">
        <v>74</v>
      </c>
      <c r="F38" s="41">
        <f>F39+F40</f>
        <v>59</v>
      </c>
      <c r="G38" s="41">
        <f aca="true" t="shared" si="9" ref="G38:U38">G39+G40</f>
        <v>23</v>
      </c>
      <c r="H38" s="41">
        <f t="shared" si="9"/>
        <v>33</v>
      </c>
      <c r="I38" s="41">
        <f t="shared" si="9"/>
        <v>35</v>
      </c>
      <c r="J38" s="41">
        <f t="shared" si="9"/>
        <v>24</v>
      </c>
      <c r="K38" s="41">
        <f t="shared" si="9"/>
        <v>59</v>
      </c>
      <c r="L38" s="41">
        <f t="shared" si="9"/>
        <v>31</v>
      </c>
      <c r="M38" s="41">
        <f t="shared" si="9"/>
        <v>6</v>
      </c>
      <c r="N38" s="41">
        <f t="shared" si="9"/>
        <v>18</v>
      </c>
      <c r="O38" s="41">
        <f t="shared" si="9"/>
        <v>3</v>
      </c>
      <c r="P38" s="41">
        <f t="shared" si="9"/>
        <v>9</v>
      </c>
      <c r="Q38" s="41">
        <f t="shared" si="9"/>
        <v>21</v>
      </c>
      <c r="R38" s="41">
        <f t="shared" si="9"/>
        <v>26</v>
      </c>
      <c r="S38" s="41">
        <f t="shared" si="9"/>
        <v>6</v>
      </c>
      <c r="T38" s="41">
        <f t="shared" si="9"/>
        <v>4</v>
      </c>
      <c r="U38" s="41">
        <f t="shared" si="9"/>
        <v>5</v>
      </c>
      <c r="V38" s="40">
        <f t="shared" si="1"/>
        <v>362</v>
      </c>
    </row>
    <row r="39" spans="2:22" ht="12.75">
      <c r="B39" s="37" t="s">
        <v>51</v>
      </c>
      <c r="C39" s="38"/>
      <c r="D39" s="38"/>
      <c r="E39" s="39" t="s">
        <v>75</v>
      </c>
      <c r="F39" s="41">
        <v>52</v>
      </c>
      <c r="G39" s="41">
        <v>8</v>
      </c>
      <c r="H39" s="41">
        <v>7</v>
      </c>
      <c r="I39" s="41">
        <v>22</v>
      </c>
      <c r="J39" s="41">
        <v>7</v>
      </c>
      <c r="K39" s="41">
        <v>18</v>
      </c>
      <c r="L39" s="41">
        <v>9</v>
      </c>
      <c r="M39" s="41">
        <v>2</v>
      </c>
      <c r="N39" s="41">
        <v>11</v>
      </c>
      <c r="O39" s="41">
        <v>3</v>
      </c>
      <c r="P39" s="41">
        <v>4</v>
      </c>
      <c r="Q39" s="41">
        <v>5</v>
      </c>
      <c r="R39" s="41">
        <v>17</v>
      </c>
      <c r="S39" s="41">
        <v>5</v>
      </c>
      <c r="T39" s="41">
        <v>3</v>
      </c>
      <c r="U39" s="41">
        <v>3</v>
      </c>
      <c r="V39" s="40">
        <f t="shared" si="1"/>
        <v>176</v>
      </c>
    </row>
    <row r="40" spans="2:22" ht="12.75">
      <c r="B40" s="37" t="s">
        <v>52</v>
      </c>
      <c r="C40" s="38"/>
      <c r="D40" s="38"/>
      <c r="E40" s="39" t="s">
        <v>76</v>
      </c>
      <c r="F40" s="41">
        <v>7</v>
      </c>
      <c r="G40" s="41">
        <v>15</v>
      </c>
      <c r="H40" s="41">
        <v>26</v>
      </c>
      <c r="I40" s="41">
        <v>13</v>
      </c>
      <c r="J40" s="41">
        <v>17</v>
      </c>
      <c r="K40" s="41">
        <v>41</v>
      </c>
      <c r="L40" s="41">
        <v>22</v>
      </c>
      <c r="M40" s="41">
        <v>4</v>
      </c>
      <c r="N40" s="41">
        <v>7</v>
      </c>
      <c r="O40" s="41">
        <v>0</v>
      </c>
      <c r="P40" s="41">
        <v>5</v>
      </c>
      <c r="Q40" s="41">
        <v>16</v>
      </c>
      <c r="R40" s="41">
        <v>9</v>
      </c>
      <c r="S40" s="41">
        <v>1</v>
      </c>
      <c r="T40" s="41">
        <v>1</v>
      </c>
      <c r="U40" s="41">
        <v>2</v>
      </c>
      <c r="V40" s="40">
        <f t="shared" si="1"/>
        <v>186</v>
      </c>
    </row>
    <row r="41" spans="2:22" ht="12.75">
      <c r="B41" s="37" t="s">
        <v>50</v>
      </c>
      <c r="C41" s="38"/>
      <c r="D41" s="38"/>
      <c r="E41" s="39" t="s">
        <v>77</v>
      </c>
      <c r="F41" s="41">
        <f>SUM(F42:F43)</f>
        <v>51</v>
      </c>
      <c r="G41" s="41">
        <f aca="true" t="shared" si="10" ref="G41:U41">SUM(G42:G43)</f>
        <v>14</v>
      </c>
      <c r="H41" s="41">
        <f t="shared" si="10"/>
        <v>23</v>
      </c>
      <c r="I41" s="41">
        <f t="shared" si="10"/>
        <v>27</v>
      </c>
      <c r="J41" s="41">
        <f t="shared" si="10"/>
        <v>20</v>
      </c>
      <c r="K41" s="41">
        <f t="shared" si="10"/>
        <v>35</v>
      </c>
      <c r="L41" s="41">
        <f t="shared" si="10"/>
        <v>32</v>
      </c>
      <c r="M41" s="41">
        <f t="shared" si="10"/>
        <v>5</v>
      </c>
      <c r="N41" s="41">
        <f t="shared" si="10"/>
        <v>16</v>
      </c>
      <c r="O41" s="41">
        <f t="shared" si="10"/>
        <v>4</v>
      </c>
      <c r="P41" s="41">
        <f t="shared" si="10"/>
        <v>12</v>
      </c>
      <c r="Q41" s="41">
        <f t="shared" si="10"/>
        <v>18</v>
      </c>
      <c r="R41" s="41">
        <f t="shared" si="10"/>
        <v>15</v>
      </c>
      <c r="S41" s="41">
        <f t="shared" si="10"/>
        <v>6</v>
      </c>
      <c r="T41" s="41">
        <f t="shared" si="10"/>
        <v>3</v>
      </c>
      <c r="U41" s="41">
        <f t="shared" si="10"/>
        <v>4</v>
      </c>
      <c r="V41" s="40">
        <f t="shared" si="1"/>
        <v>285</v>
      </c>
    </row>
    <row r="42" spans="2:22" ht="12.75">
      <c r="B42" s="37" t="s">
        <v>53</v>
      </c>
      <c r="C42" s="38"/>
      <c r="D42" s="38"/>
      <c r="E42" s="39" t="s">
        <v>78</v>
      </c>
      <c r="F42" s="41">
        <v>41</v>
      </c>
      <c r="G42" s="41">
        <v>3</v>
      </c>
      <c r="H42" s="41">
        <v>5</v>
      </c>
      <c r="I42" s="41">
        <v>12</v>
      </c>
      <c r="J42" s="41">
        <v>2</v>
      </c>
      <c r="K42" s="41">
        <v>15</v>
      </c>
      <c r="L42" s="41">
        <v>7</v>
      </c>
      <c r="M42" s="41">
        <v>2</v>
      </c>
      <c r="N42" s="41">
        <v>8</v>
      </c>
      <c r="O42" s="41">
        <v>4</v>
      </c>
      <c r="P42" s="41">
        <v>5</v>
      </c>
      <c r="Q42" s="41">
        <v>6</v>
      </c>
      <c r="R42" s="41">
        <v>12</v>
      </c>
      <c r="S42" s="41">
        <v>4</v>
      </c>
      <c r="T42" s="41">
        <v>2</v>
      </c>
      <c r="U42" s="41">
        <v>4</v>
      </c>
      <c r="V42" s="40">
        <f t="shared" si="1"/>
        <v>132</v>
      </c>
    </row>
    <row r="43" spans="2:22" ht="12.75">
      <c r="B43" s="37" t="s">
        <v>54</v>
      </c>
      <c r="C43" s="38"/>
      <c r="D43" s="38"/>
      <c r="E43" s="39" t="s">
        <v>79</v>
      </c>
      <c r="F43" s="43">
        <v>10</v>
      </c>
      <c r="G43" s="43">
        <v>11</v>
      </c>
      <c r="H43" s="43">
        <v>18</v>
      </c>
      <c r="I43" s="43">
        <v>15</v>
      </c>
      <c r="J43" s="43">
        <v>18</v>
      </c>
      <c r="K43" s="43">
        <v>20</v>
      </c>
      <c r="L43" s="43">
        <v>25</v>
      </c>
      <c r="M43" s="43">
        <v>3</v>
      </c>
      <c r="N43" s="43">
        <v>8</v>
      </c>
      <c r="O43" s="43">
        <v>0</v>
      </c>
      <c r="P43" s="43">
        <v>7</v>
      </c>
      <c r="Q43" s="43">
        <v>12</v>
      </c>
      <c r="R43" s="43">
        <v>3</v>
      </c>
      <c r="S43" s="43">
        <v>2</v>
      </c>
      <c r="T43" s="43">
        <v>1</v>
      </c>
      <c r="U43" s="43">
        <v>0</v>
      </c>
      <c r="V43" s="40">
        <f t="shared" si="1"/>
        <v>153</v>
      </c>
    </row>
    <row r="44" spans="2:22" ht="12.75">
      <c r="B44" s="37" t="s">
        <v>55</v>
      </c>
      <c r="C44" s="38"/>
      <c r="D44" s="38"/>
      <c r="E44" s="39" t="s">
        <v>80</v>
      </c>
      <c r="F44" s="43">
        <f>F45+F46</f>
        <v>13</v>
      </c>
      <c r="G44" s="43">
        <f aca="true" t="shared" si="11" ref="G44:U44">G45+G46</f>
        <v>8</v>
      </c>
      <c r="H44" s="43">
        <f t="shared" si="11"/>
        <v>15</v>
      </c>
      <c r="I44" s="43">
        <f t="shared" si="11"/>
        <v>10</v>
      </c>
      <c r="J44" s="43">
        <f t="shared" si="11"/>
        <v>7</v>
      </c>
      <c r="K44" s="43">
        <f t="shared" si="11"/>
        <v>21</v>
      </c>
      <c r="L44" s="43">
        <f t="shared" si="11"/>
        <v>15</v>
      </c>
      <c r="M44" s="43">
        <f t="shared" si="11"/>
        <v>4</v>
      </c>
      <c r="N44" s="43">
        <f t="shared" si="11"/>
        <v>7</v>
      </c>
      <c r="O44" s="43">
        <f t="shared" si="11"/>
        <v>3</v>
      </c>
      <c r="P44" s="43">
        <f t="shared" si="11"/>
        <v>7</v>
      </c>
      <c r="Q44" s="43">
        <f t="shared" si="11"/>
        <v>9</v>
      </c>
      <c r="R44" s="43">
        <f t="shared" si="11"/>
        <v>5</v>
      </c>
      <c r="S44" s="43">
        <f t="shared" si="11"/>
        <v>3</v>
      </c>
      <c r="T44" s="43">
        <f t="shared" si="11"/>
        <v>1</v>
      </c>
      <c r="U44" s="43">
        <f t="shared" si="11"/>
        <v>4</v>
      </c>
      <c r="V44" s="40">
        <f t="shared" si="1"/>
        <v>132</v>
      </c>
    </row>
    <row r="45" spans="2:22" ht="12.75">
      <c r="B45" s="37" t="s">
        <v>56</v>
      </c>
      <c r="C45" s="38"/>
      <c r="D45" s="38"/>
      <c r="E45" s="39" t="s">
        <v>81</v>
      </c>
      <c r="F45" s="43">
        <f>F48+F51</f>
        <v>12</v>
      </c>
      <c r="G45" s="43">
        <f aca="true" t="shared" si="12" ref="G45:U45">G48+G51</f>
        <v>3</v>
      </c>
      <c r="H45" s="43">
        <f t="shared" si="12"/>
        <v>4</v>
      </c>
      <c r="I45" s="43">
        <f t="shared" si="12"/>
        <v>5</v>
      </c>
      <c r="J45" s="43">
        <f t="shared" si="12"/>
        <v>1</v>
      </c>
      <c r="K45" s="43">
        <f t="shared" si="12"/>
        <v>2</v>
      </c>
      <c r="L45" s="43">
        <f t="shared" si="12"/>
        <v>5</v>
      </c>
      <c r="M45" s="43">
        <f t="shared" si="12"/>
        <v>1</v>
      </c>
      <c r="N45" s="43">
        <f t="shared" si="12"/>
        <v>6</v>
      </c>
      <c r="O45" s="43">
        <f t="shared" si="12"/>
        <v>3</v>
      </c>
      <c r="P45" s="43">
        <f t="shared" si="12"/>
        <v>1</v>
      </c>
      <c r="Q45" s="43">
        <f t="shared" si="12"/>
        <v>1</v>
      </c>
      <c r="R45" s="43">
        <f t="shared" si="12"/>
        <v>3</v>
      </c>
      <c r="S45" s="43">
        <f t="shared" si="12"/>
        <v>2</v>
      </c>
      <c r="T45" s="43">
        <f t="shared" si="12"/>
        <v>0</v>
      </c>
      <c r="U45" s="43">
        <f t="shared" si="12"/>
        <v>2</v>
      </c>
      <c r="V45" s="40">
        <f t="shared" si="1"/>
        <v>51</v>
      </c>
    </row>
    <row r="46" spans="2:22" ht="12.75">
      <c r="B46" s="37" t="s">
        <v>57</v>
      </c>
      <c r="C46" s="38"/>
      <c r="D46" s="38"/>
      <c r="E46" s="39" t="s">
        <v>82</v>
      </c>
      <c r="F46" s="43">
        <f>F49+F52</f>
        <v>1</v>
      </c>
      <c r="G46" s="43">
        <f aca="true" t="shared" si="13" ref="G46:U46">G49+G52</f>
        <v>5</v>
      </c>
      <c r="H46" s="43">
        <f t="shared" si="13"/>
        <v>11</v>
      </c>
      <c r="I46" s="43">
        <f t="shared" si="13"/>
        <v>5</v>
      </c>
      <c r="J46" s="43">
        <f t="shared" si="13"/>
        <v>6</v>
      </c>
      <c r="K46" s="43">
        <f t="shared" si="13"/>
        <v>19</v>
      </c>
      <c r="L46" s="43">
        <f t="shared" si="13"/>
        <v>10</v>
      </c>
      <c r="M46" s="43">
        <f t="shared" si="13"/>
        <v>3</v>
      </c>
      <c r="N46" s="43">
        <f t="shared" si="13"/>
        <v>1</v>
      </c>
      <c r="O46" s="43">
        <f t="shared" si="13"/>
        <v>0</v>
      </c>
      <c r="P46" s="43">
        <f t="shared" si="13"/>
        <v>6</v>
      </c>
      <c r="Q46" s="43">
        <f t="shared" si="13"/>
        <v>8</v>
      </c>
      <c r="R46" s="43">
        <f t="shared" si="13"/>
        <v>2</v>
      </c>
      <c r="S46" s="43">
        <f t="shared" si="13"/>
        <v>1</v>
      </c>
      <c r="T46" s="43">
        <f t="shared" si="13"/>
        <v>1</v>
      </c>
      <c r="U46" s="43">
        <f t="shared" si="13"/>
        <v>2</v>
      </c>
      <c r="V46" s="40">
        <f t="shared" si="1"/>
        <v>81</v>
      </c>
    </row>
    <row r="47" spans="2:22" ht="12.75">
      <c r="B47" s="37" t="s">
        <v>58</v>
      </c>
      <c r="C47" s="38"/>
      <c r="D47" s="38"/>
      <c r="E47" s="39" t="s">
        <v>83</v>
      </c>
      <c r="F47" s="43">
        <f>F48+F49</f>
        <v>8</v>
      </c>
      <c r="G47" s="43">
        <f aca="true" t="shared" si="14" ref="G47:U47">G48+G49</f>
        <v>2</v>
      </c>
      <c r="H47" s="43">
        <f t="shared" si="14"/>
        <v>5</v>
      </c>
      <c r="I47" s="43">
        <f t="shared" si="14"/>
        <v>6</v>
      </c>
      <c r="J47" s="43">
        <f t="shared" si="14"/>
        <v>3</v>
      </c>
      <c r="K47" s="43">
        <f t="shared" si="14"/>
        <v>10</v>
      </c>
      <c r="L47" s="43">
        <f t="shared" si="14"/>
        <v>7</v>
      </c>
      <c r="M47" s="43">
        <f t="shared" si="14"/>
        <v>1</v>
      </c>
      <c r="N47" s="43">
        <f t="shared" si="14"/>
        <v>2</v>
      </c>
      <c r="O47" s="43">
        <f t="shared" si="14"/>
        <v>3</v>
      </c>
      <c r="P47" s="43">
        <f t="shared" si="14"/>
        <v>3</v>
      </c>
      <c r="Q47" s="43">
        <f t="shared" si="14"/>
        <v>6</v>
      </c>
      <c r="R47" s="43">
        <f t="shared" si="14"/>
        <v>3</v>
      </c>
      <c r="S47" s="43">
        <f t="shared" si="14"/>
        <v>2</v>
      </c>
      <c r="T47" s="43">
        <f t="shared" si="14"/>
        <v>1</v>
      </c>
      <c r="U47" s="43">
        <f t="shared" si="14"/>
        <v>2</v>
      </c>
      <c r="V47" s="40">
        <f t="shared" si="1"/>
        <v>64</v>
      </c>
    </row>
    <row r="48" spans="2:22" ht="12.75">
      <c r="B48" s="37" t="s">
        <v>61</v>
      </c>
      <c r="C48" s="38"/>
      <c r="D48" s="38"/>
      <c r="E48" s="39" t="s">
        <v>84</v>
      </c>
      <c r="F48" s="43">
        <v>8</v>
      </c>
      <c r="G48" s="43">
        <v>1</v>
      </c>
      <c r="H48" s="43">
        <v>2</v>
      </c>
      <c r="I48" s="43">
        <v>4</v>
      </c>
      <c r="J48" s="43">
        <v>0</v>
      </c>
      <c r="K48" s="43">
        <v>2</v>
      </c>
      <c r="L48" s="43">
        <v>2</v>
      </c>
      <c r="M48" s="43">
        <v>0</v>
      </c>
      <c r="N48" s="43">
        <v>2</v>
      </c>
      <c r="O48" s="43">
        <v>3</v>
      </c>
      <c r="P48" s="43">
        <v>1</v>
      </c>
      <c r="Q48" s="43">
        <v>1</v>
      </c>
      <c r="R48" s="43">
        <v>1</v>
      </c>
      <c r="S48" s="43">
        <v>1</v>
      </c>
      <c r="T48" s="43">
        <v>0</v>
      </c>
      <c r="U48" s="43">
        <v>0</v>
      </c>
      <c r="V48" s="40">
        <f t="shared" si="1"/>
        <v>28</v>
      </c>
    </row>
    <row r="49" spans="2:22" ht="12.75">
      <c r="B49" s="37" t="s">
        <v>59</v>
      </c>
      <c r="C49" s="38"/>
      <c r="D49" s="38"/>
      <c r="E49" s="39" t="s">
        <v>85</v>
      </c>
      <c r="F49" s="43">
        <v>0</v>
      </c>
      <c r="G49" s="43">
        <v>1</v>
      </c>
      <c r="H49" s="43">
        <v>3</v>
      </c>
      <c r="I49" s="43">
        <v>2</v>
      </c>
      <c r="J49" s="43">
        <v>3</v>
      </c>
      <c r="K49" s="43">
        <v>8</v>
      </c>
      <c r="L49" s="43">
        <v>5</v>
      </c>
      <c r="M49" s="43">
        <v>1</v>
      </c>
      <c r="N49" s="43">
        <v>0</v>
      </c>
      <c r="O49" s="43">
        <v>0</v>
      </c>
      <c r="P49" s="43">
        <v>2</v>
      </c>
      <c r="Q49" s="43">
        <v>5</v>
      </c>
      <c r="R49" s="43">
        <v>2</v>
      </c>
      <c r="S49" s="43">
        <v>1</v>
      </c>
      <c r="T49" s="43">
        <v>1</v>
      </c>
      <c r="U49" s="43">
        <v>2</v>
      </c>
      <c r="V49" s="40">
        <f t="shared" si="1"/>
        <v>36</v>
      </c>
    </row>
    <row r="50" spans="2:22" ht="12.75">
      <c r="B50" s="37" t="s">
        <v>60</v>
      </c>
      <c r="C50" s="38"/>
      <c r="D50" s="38"/>
      <c r="E50" s="39" t="s">
        <v>86</v>
      </c>
      <c r="F50" s="43">
        <f>F51+F52</f>
        <v>5</v>
      </c>
      <c r="G50" s="43">
        <f aca="true" t="shared" si="15" ref="G50:U50">G51+G52</f>
        <v>6</v>
      </c>
      <c r="H50" s="43">
        <f t="shared" si="15"/>
        <v>10</v>
      </c>
      <c r="I50" s="43">
        <f t="shared" si="15"/>
        <v>4</v>
      </c>
      <c r="J50" s="43">
        <f t="shared" si="15"/>
        <v>4</v>
      </c>
      <c r="K50" s="43">
        <f t="shared" si="15"/>
        <v>11</v>
      </c>
      <c r="L50" s="43">
        <f t="shared" si="15"/>
        <v>8</v>
      </c>
      <c r="M50" s="43">
        <f t="shared" si="15"/>
        <v>3</v>
      </c>
      <c r="N50" s="43">
        <f t="shared" si="15"/>
        <v>5</v>
      </c>
      <c r="O50" s="43">
        <f t="shared" si="15"/>
        <v>0</v>
      </c>
      <c r="P50" s="43">
        <f t="shared" si="15"/>
        <v>4</v>
      </c>
      <c r="Q50" s="43">
        <f t="shared" si="15"/>
        <v>3</v>
      </c>
      <c r="R50" s="43">
        <f t="shared" si="15"/>
        <v>2</v>
      </c>
      <c r="S50" s="43">
        <f t="shared" si="15"/>
        <v>1</v>
      </c>
      <c r="T50" s="43">
        <f t="shared" si="15"/>
        <v>0</v>
      </c>
      <c r="U50" s="43">
        <f t="shared" si="15"/>
        <v>2</v>
      </c>
      <c r="V50" s="40">
        <f t="shared" si="1"/>
        <v>68</v>
      </c>
    </row>
    <row r="51" spans="2:22" ht="12.75">
      <c r="B51" s="37" t="s">
        <v>224</v>
      </c>
      <c r="C51" s="38"/>
      <c r="D51" s="38"/>
      <c r="E51" s="39" t="s">
        <v>87</v>
      </c>
      <c r="F51" s="43">
        <v>4</v>
      </c>
      <c r="G51" s="43">
        <v>2</v>
      </c>
      <c r="H51" s="43">
        <v>2</v>
      </c>
      <c r="I51" s="43">
        <v>1</v>
      </c>
      <c r="J51" s="43">
        <v>1</v>
      </c>
      <c r="K51" s="43">
        <v>0</v>
      </c>
      <c r="L51" s="43">
        <v>3</v>
      </c>
      <c r="M51" s="43">
        <v>1</v>
      </c>
      <c r="N51" s="43">
        <v>4</v>
      </c>
      <c r="O51" s="43">
        <v>0</v>
      </c>
      <c r="P51" s="43">
        <v>0</v>
      </c>
      <c r="Q51" s="43">
        <v>0</v>
      </c>
      <c r="R51" s="43">
        <v>2</v>
      </c>
      <c r="S51" s="43">
        <v>1</v>
      </c>
      <c r="T51" s="43">
        <v>0</v>
      </c>
      <c r="U51" s="43">
        <v>2</v>
      </c>
      <c r="V51" s="40">
        <f t="shared" si="1"/>
        <v>23</v>
      </c>
    </row>
    <row r="52" spans="2:22" ht="12.75">
      <c r="B52" s="37" t="s">
        <v>223</v>
      </c>
      <c r="C52" s="38"/>
      <c r="D52" s="38"/>
      <c r="E52" s="39" t="s">
        <v>88</v>
      </c>
      <c r="F52" s="43">
        <v>1</v>
      </c>
      <c r="G52" s="43">
        <v>4</v>
      </c>
      <c r="H52" s="43">
        <v>8</v>
      </c>
      <c r="I52" s="43">
        <v>3</v>
      </c>
      <c r="J52" s="43">
        <v>3</v>
      </c>
      <c r="K52" s="43">
        <v>11</v>
      </c>
      <c r="L52" s="43">
        <v>5</v>
      </c>
      <c r="M52" s="43">
        <v>2</v>
      </c>
      <c r="N52" s="43">
        <v>1</v>
      </c>
      <c r="O52" s="43">
        <v>0</v>
      </c>
      <c r="P52" s="43">
        <v>4</v>
      </c>
      <c r="Q52" s="43">
        <v>3</v>
      </c>
      <c r="R52" s="43">
        <v>0</v>
      </c>
      <c r="S52" s="43">
        <v>0</v>
      </c>
      <c r="T52" s="43">
        <v>0</v>
      </c>
      <c r="U52" s="43">
        <v>0</v>
      </c>
      <c r="V52" s="40">
        <f t="shared" si="1"/>
        <v>45</v>
      </c>
    </row>
    <row r="53" spans="2:22" ht="12.75">
      <c r="B53" s="37" t="s">
        <v>222</v>
      </c>
      <c r="C53" s="38"/>
      <c r="D53" s="38"/>
      <c r="E53" s="39" t="s">
        <v>97</v>
      </c>
      <c r="F53" s="43">
        <f>F54+F55</f>
        <v>8</v>
      </c>
      <c r="G53" s="43">
        <f aca="true" t="shared" si="16" ref="G53:U53">G54+G55</f>
        <v>1</v>
      </c>
      <c r="H53" s="43">
        <f t="shared" si="16"/>
        <v>6</v>
      </c>
      <c r="I53" s="43">
        <f t="shared" si="16"/>
        <v>3</v>
      </c>
      <c r="J53" s="43">
        <f t="shared" si="16"/>
        <v>1</v>
      </c>
      <c r="K53" s="43">
        <f t="shared" si="16"/>
        <v>8</v>
      </c>
      <c r="L53" s="43">
        <f t="shared" si="16"/>
        <v>4</v>
      </c>
      <c r="M53" s="43">
        <f t="shared" si="16"/>
        <v>0</v>
      </c>
      <c r="N53" s="43">
        <f t="shared" si="16"/>
        <v>3</v>
      </c>
      <c r="O53" s="43">
        <f t="shared" si="16"/>
        <v>2</v>
      </c>
      <c r="P53" s="43">
        <f t="shared" si="16"/>
        <v>4</v>
      </c>
      <c r="Q53" s="43">
        <f t="shared" si="16"/>
        <v>4</v>
      </c>
      <c r="R53" s="43">
        <f t="shared" si="16"/>
        <v>1</v>
      </c>
      <c r="S53" s="43">
        <f t="shared" si="16"/>
        <v>1</v>
      </c>
      <c r="T53" s="43">
        <f t="shared" si="16"/>
        <v>0</v>
      </c>
      <c r="U53" s="43">
        <f t="shared" si="16"/>
        <v>1</v>
      </c>
      <c r="V53" s="40">
        <f t="shared" si="1"/>
        <v>47</v>
      </c>
    </row>
    <row r="54" spans="2:22" ht="12.75">
      <c r="B54" s="37" t="s">
        <v>221</v>
      </c>
      <c r="C54" s="38"/>
      <c r="D54" s="38"/>
      <c r="E54" s="39" t="s">
        <v>89</v>
      </c>
      <c r="F54" s="43">
        <f>F57+F60</f>
        <v>6</v>
      </c>
      <c r="G54" s="43">
        <f aca="true" t="shared" si="17" ref="G54:U54">G57+G60</f>
        <v>1</v>
      </c>
      <c r="H54" s="43">
        <f t="shared" si="17"/>
        <v>0</v>
      </c>
      <c r="I54" s="43">
        <f t="shared" si="17"/>
        <v>1</v>
      </c>
      <c r="J54" s="43">
        <f t="shared" si="17"/>
        <v>1</v>
      </c>
      <c r="K54" s="43">
        <f t="shared" si="17"/>
        <v>1</v>
      </c>
      <c r="L54" s="43">
        <f t="shared" si="17"/>
        <v>1</v>
      </c>
      <c r="M54" s="43">
        <f t="shared" si="17"/>
        <v>0</v>
      </c>
      <c r="N54" s="43">
        <f t="shared" si="17"/>
        <v>2</v>
      </c>
      <c r="O54" s="43">
        <f t="shared" si="17"/>
        <v>2</v>
      </c>
      <c r="P54" s="43">
        <f t="shared" si="17"/>
        <v>0</v>
      </c>
      <c r="Q54" s="43">
        <f t="shared" si="17"/>
        <v>1</v>
      </c>
      <c r="R54" s="43">
        <f t="shared" si="17"/>
        <v>1</v>
      </c>
      <c r="S54" s="43">
        <f t="shared" si="17"/>
        <v>1</v>
      </c>
      <c r="T54" s="43">
        <f t="shared" si="17"/>
        <v>0</v>
      </c>
      <c r="U54" s="43">
        <f t="shared" si="17"/>
        <v>1</v>
      </c>
      <c r="V54" s="40">
        <f t="shared" si="1"/>
        <v>19</v>
      </c>
    </row>
    <row r="55" spans="2:22" ht="12.75">
      <c r="B55" s="37" t="s">
        <v>220</v>
      </c>
      <c r="C55" s="38"/>
      <c r="D55" s="38"/>
      <c r="E55" s="39" t="s">
        <v>82</v>
      </c>
      <c r="F55" s="43">
        <f>F58+F61</f>
        <v>2</v>
      </c>
      <c r="G55" s="43">
        <f aca="true" t="shared" si="18" ref="G55:U55">G58+G61</f>
        <v>0</v>
      </c>
      <c r="H55" s="43">
        <f t="shared" si="18"/>
        <v>6</v>
      </c>
      <c r="I55" s="43">
        <f t="shared" si="18"/>
        <v>2</v>
      </c>
      <c r="J55" s="43">
        <f t="shared" si="18"/>
        <v>0</v>
      </c>
      <c r="K55" s="43">
        <f t="shared" si="18"/>
        <v>7</v>
      </c>
      <c r="L55" s="43">
        <f t="shared" si="18"/>
        <v>3</v>
      </c>
      <c r="M55" s="43">
        <f t="shared" si="18"/>
        <v>0</v>
      </c>
      <c r="N55" s="43">
        <f t="shared" si="18"/>
        <v>1</v>
      </c>
      <c r="O55" s="43">
        <f t="shared" si="18"/>
        <v>0</v>
      </c>
      <c r="P55" s="43">
        <f t="shared" si="18"/>
        <v>4</v>
      </c>
      <c r="Q55" s="43">
        <f t="shared" si="18"/>
        <v>3</v>
      </c>
      <c r="R55" s="43">
        <f t="shared" si="18"/>
        <v>0</v>
      </c>
      <c r="S55" s="43">
        <f t="shared" si="18"/>
        <v>0</v>
      </c>
      <c r="T55" s="43">
        <f t="shared" si="18"/>
        <v>0</v>
      </c>
      <c r="U55" s="43">
        <f t="shared" si="18"/>
        <v>0</v>
      </c>
      <c r="V55" s="40">
        <f t="shared" si="1"/>
        <v>28</v>
      </c>
    </row>
    <row r="56" spans="2:22" ht="12.75">
      <c r="B56" s="37" t="s">
        <v>219</v>
      </c>
      <c r="C56" s="38"/>
      <c r="D56" s="38"/>
      <c r="E56" s="39" t="s">
        <v>90</v>
      </c>
      <c r="F56" s="43">
        <f>F57+F58</f>
        <v>4</v>
      </c>
      <c r="G56" s="43">
        <f aca="true" t="shared" si="19" ref="G56:U56">G57+G58</f>
        <v>0</v>
      </c>
      <c r="H56" s="43">
        <f t="shared" si="19"/>
        <v>4</v>
      </c>
      <c r="I56" s="43">
        <f t="shared" si="19"/>
        <v>2</v>
      </c>
      <c r="J56" s="43">
        <f t="shared" si="19"/>
        <v>1</v>
      </c>
      <c r="K56" s="43">
        <f t="shared" si="19"/>
        <v>7</v>
      </c>
      <c r="L56" s="43">
        <f t="shared" si="19"/>
        <v>2</v>
      </c>
      <c r="M56" s="43">
        <f t="shared" si="19"/>
        <v>0</v>
      </c>
      <c r="N56" s="43">
        <f t="shared" si="19"/>
        <v>3</v>
      </c>
      <c r="O56" s="43">
        <f t="shared" si="19"/>
        <v>2</v>
      </c>
      <c r="P56" s="43">
        <f t="shared" si="19"/>
        <v>1</v>
      </c>
      <c r="Q56" s="43">
        <f t="shared" si="19"/>
        <v>2</v>
      </c>
      <c r="R56" s="43">
        <f t="shared" si="19"/>
        <v>0</v>
      </c>
      <c r="S56" s="43">
        <f t="shared" si="19"/>
        <v>1</v>
      </c>
      <c r="T56" s="43">
        <f t="shared" si="19"/>
        <v>0</v>
      </c>
      <c r="U56" s="43">
        <f t="shared" si="19"/>
        <v>0</v>
      </c>
      <c r="V56" s="40">
        <f t="shared" si="1"/>
        <v>29</v>
      </c>
    </row>
    <row r="57" spans="2:22" ht="12.75">
      <c r="B57" s="37" t="s">
        <v>218</v>
      </c>
      <c r="C57" s="38"/>
      <c r="D57" s="38"/>
      <c r="E57" s="39" t="s">
        <v>91</v>
      </c>
      <c r="F57" s="43">
        <v>3</v>
      </c>
      <c r="G57" s="43">
        <v>0</v>
      </c>
      <c r="H57" s="43">
        <v>0</v>
      </c>
      <c r="I57" s="43">
        <v>1</v>
      </c>
      <c r="J57" s="43">
        <v>1</v>
      </c>
      <c r="K57" s="43">
        <v>1</v>
      </c>
      <c r="L57" s="43">
        <v>1</v>
      </c>
      <c r="M57" s="43">
        <v>0</v>
      </c>
      <c r="N57" s="43">
        <v>2</v>
      </c>
      <c r="O57" s="43">
        <v>2</v>
      </c>
      <c r="P57" s="43">
        <v>0</v>
      </c>
      <c r="Q57" s="43">
        <v>0</v>
      </c>
      <c r="R57" s="43">
        <v>0</v>
      </c>
      <c r="S57" s="43">
        <v>1</v>
      </c>
      <c r="T57" s="43">
        <v>0</v>
      </c>
      <c r="U57" s="43">
        <v>0</v>
      </c>
      <c r="V57" s="40">
        <f t="shared" si="1"/>
        <v>12</v>
      </c>
    </row>
    <row r="58" spans="2:22" ht="12.75">
      <c r="B58" s="37" t="s">
        <v>217</v>
      </c>
      <c r="C58" s="38"/>
      <c r="D58" s="38"/>
      <c r="E58" s="39" t="s">
        <v>92</v>
      </c>
      <c r="F58" s="43">
        <v>1</v>
      </c>
      <c r="G58" s="43">
        <v>0</v>
      </c>
      <c r="H58" s="43">
        <v>4</v>
      </c>
      <c r="I58" s="43">
        <v>1</v>
      </c>
      <c r="J58" s="43">
        <v>0</v>
      </c>
      <c r="K58" s="43">
        <v>6</v>
      </c>
      <c r="L58" s="43">
        <v>1</v>
      </c>
      <c r="M58" s="43">
        <v>0</v>
      </c>
      <c r="N58" s="43">
        <v>1</v>
      </c>
      <c r="O58" s="43">
        <v>0</v>
      </c>
      <c r="P58" s="43">
        <v>1</v>
      </c>
      <c r="Q58" s="43">
        <v>2</v>
      </c>
      <c r="R58" s="43">
        <v>0</v>
      </c>
      <c r="S58" s="43">
        <v>0</v>
      </c>
      <c r="T58" s="43">
        <v>0</v>
      </c>
      <c r="U58" s="43">
        <v>0</v>
      </c>
      <c r="V58" s="40">
        <f t="shared" si="1"/>
        <v>17</v>
      </c>
    </row>
    <row r="59" spans="2:22" ht="12.75">
      <c r="B59" s="37" t="s">
        <v>216</v>
      </c>
      <c r="C59" s="38"/>
      <c r="D59" s="38"/>
      <c r="E59" s="39" t="s">
        <v>93</v>
      </c>
      <c r="F59" s="43">
        <f>F60+F61</f>
        <v>4</v>
      </c>
      <c r="G59" s="43">
        <f aca="true" t="shared" si="20" ref="G59:U59">G60+G61</f>
        <v>1</v>
      </c>
      <c r="H59" s="43">
        <f t="shared" si="20"/>
        <v>2</v>
      </c>
      <c r="I59" s="43">
        <f t="shared" si="20"/>
        <v>1</v>
      </c>
      <c r="J59" s="43">
        <f t="shared" si="20"/>
        <v>0</v>
      </c>
      <c r="K59" s="43">
        <f t="shared" si="20"/>
        <v>1</v>
      </c>
      <c r="L59" s="43">
        <f t="shared" si="20"/>
        <v>2</v>
      </c>
      <c r="M59" s="43">
        <f t="shared" si="20"/>
        <v>0</v>
      </c>
      <c r="N59" s="43">
        <f t="shared" si="20"/>
        <v>0</v>
      </c>
      <c r="O59" s="43">
        <f t="shared" si="20"/>
        <v>0</v>
      </c>
      <c r="P59" s="43">
        <f t="shared" si="20"/>
        <v>3</v>
      </c>
      <c r="Q59" s="43">
        <f t="shared" si="20"/>
        <v>2</v>
      </c>
      <c r="R59" s="43">
        <f t="shared" si="20"/>
        <v>1</v>
      </c>
      <c r="S59" s="43">
        <f t="shared" si="20"/>
        <v>0</v>
      </c>
      <c r="T59" s="43">
        <f t="shared" si="20"/>
        <v>0</v>
      </c>
      <c r="U59" s="43">
        <f t="shared" si="20"/>
        <v>1</v>
      </c>
      <c r="V59" s="40">
        <f t="shared" si="1"/>
        <v>18</v>
      </c>
    </row>
    <row r="60" spans="2:22" ht="12.75">
      <c r="B60" s="37" t="s">
        <v>215</v>
      </c>
      <c r="C60" s="38"/>
      <c r="D60" s="38"/>
      <c r="E60" s="39" t="s">
        <v>94</v>
      </c>
      <c r="F60" s="43">
        <v>3</v>
      </c>
      <c r="G60" s="43">
        <v>1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1</v>
      </c>
      <c r="R60" s="43">
        <v>1</v>
      </c>
      <c r="S60" s="43">
        <v>0</v>
      </c>
      <c r="T60" s="43">
        <v>0</v>
      </c>
      <c r="U60" s="43">
        <v>1</v>
      </c>
      <c r="V60" s="40">
        <f t="shared" si="1"/>
        <v>7</v>
      </c>
    </row>
    <row r="61" spans="2:22" ht="12.75">
      <c r="B61" s="37" t="s">
        <v>214</v>
      </c>
      <c r="C61" s="38"/>
      <c r="D61" s="38"/>
      <c r="E61" s="39" t="s">
        <v>95</v>
      </c>
      <c r="F61" s="43">
        <v>1</v>
      </c>
      <c r="G61" s="43">
        <v>0</v>
      </c>
      <c r="H61" s="43">
        <v>2</v>
      </c>
      <c r="I61" s="43">
        <v>1</v>
      </c>
      <c r="J61" s="43">
        <v>0</v>
      </c>
      <c r="K61" s="43">
        <v>1</v>
      </c>
      <c r="L61" s="43">
        <v>2</v>
      </c>
      <c r="M61" s="43">
        <v>0</v>
      </c>
      <c r="N61" s="43">
        <v>0</v>
      </c>
      <c r="O61" s="43">
        <v>0</v>
      </c>
      <c r="P61" s="43">
        <v>3</v>
      </c>
      <c r="Q61" s="43">
        <v>1</v>
      </c>
      <c r="R61" s="43">
        <v>0</v>
      </c>
      <c r="S61" s="43">
        <v>0</v>
      </c>
      <c r="T61" s="43">
        <v>0</v>
      </c>
      <c r="U61" s="43">
        <v>0</v>
      </c>
      <c r="V61" s="40">
        <f t="shared" si="1"/>
        <v>11</v>
      </c>
    </row>
    <row r="62" spans="2:22" ht="12.75">
      <c r="B62" s="37" t="s">
        <v>213</v>
      </c>
      <c r="C62" s="38"/>
      <c r="D62" s="38"/>
      <c r="E62" s="39" t="s">
        <v>96</v>
      </c>
      <c r="F62" s="43">
        <f>F63+F64</f>
        <v>4</v>
      </c>
      <c r="G62" s="43">
        <f aca="true" t="shared" si="21" ref="G62:U62">G63+G64</f>
        <v>1</v>
      </c>
      <c r="H62" s="43">
        <f t="shared" si="21"/>
        <v>3</v>
      </c>
      <c r="I62" s="43">
        <f t="shared" si="21"/>
        <v>3</v>
      </c>
      <c r="J62" s="43">
        <f t="shared" si="21"/>
        <v>0</v>
      </c>
      <c r="K62" s="43">
        <f t="shared" si="21"/>
        <v>2</v>
      </c>
      <c r="L62" s="43">
        <f t="shared" si="21"/>
        <v>0</v>
      </c>
      <c r="M62" s="43">
        <f t="shared" si="21"/>
        <v>1</v>
      </c>
      <c r="N62" s="43">
        <f t="shared" si="21"/>
        <v>1</v>
      </c>
      <c r="O62" s="43">
        <f t="shared" si="21"/>
        <v>0</v>
      </c>
      <c r="P62" s="43">
        <f t="shared" si="21"/>
        <v>1</v>
      </c>
      <c r="Q62" s="43">
        <f t="shared" si="21"/>
        <v>2</v>
      </c>
      <c r="R62" s="43">
        <f t="shared" si="21"/>
        <v>3</v>
      </c>
      <c r="S62" s="43">
        <f t="shared" si="21"/>
        <v>0</v>
      </c>
      <c r="T62" s="43">
        <f t="shared" si="21"/>
        <v>0</v>
      </c>
      <c r="U62" s="43">
        <f t="shared" si="21"/>
        <v>0</v>
      </c>
      <c r="V62" s="40">
        <f t="shared" si="1"/>
        <v>21</v>
      </c>
    </row>
    <row r="63" spans="2:22" ht="12.75">
      <c r="B63" s="37" t="s">
        <v>212</v>
      </c>
      <c r="C63" s="38"/>
      <c r="D63" s="38"/>
      <c r="E63" s="39" t="s">
        <v>98</v>
      </c>
      <c r="F63" s="43">
        <f>F66+F69</f>
        <v>4</v>
      </c>
      <c r="G63" s="43">
        <f aca="true" t="shared" si="22" ref="G63:U63">G66+G69</f>
        <v>1</v>
      </c>
      <c r="H63" s="43">
        <f t="shared" si="22"/>
        <v>2</v>
      </c>
      <c r="I63" s="43">
        <f t="shared" si="22"/>
        <v>1</v>
      </c>
      <c r="J63" s="43">
        <f t="shared" si="22"/>
        <v>0</v>
      </c>
      <c r="K63" s="43">
        <f t="shared" si="22"/>
        <v>0</v>
      </c>
      <c r="L63" s="43">
        <f t="shared" si="22"/>
        <v>0</v>
      </c>
      <c r="M63" s="43">
        <f t="shared" si="22"/>
        <v>1</v>
      </c>
      <c r="N63" s="43">
        <f t="shared" si="22"/>
        <v>1</v>
      </c>
      <c r="O63" s="43">
        <f t="shared" si="22"/>
        <v>0</v>
      </c>
      <c r="P63" s="43">
        <f t="shared" si="22"/>
        <v>0</v>
      </c>
      <c r="Q63" s="43">
        <f t="shared" si="22"/>
        <v>1</v>
      </c>
      <c r="R63" s="43">
        <f t="shared" si="22"/>
        <v>1</v>
      </c>
      <c r="S63" s="43">
        <f t="shared" si="22"/>
        <v>0</v>
      </c>
      <c r="T63" s="43">
        <f t="shared" si="22"/>
        <v>0</v>
      </c>
      <c r="U63" s="43">
        <f t="shared" si="22"/>
        <v>0</v>
      </c>
      <c r="V63" s="40">
        <f t="shared" si="1"/>
        <v>12</v>
      </c>
    </row>
    <row r="64" spans="2:22" ht="12.75">
      <c r="B64" s="37" t="s">
        <v>211</v>
      </c>
      <c r="C64" s="38"/>
      <c r="D64" s="38"/>
      <c r="E64" s="39" t="s">
        <v>99</v>
      </c>
      <c r="F64" s="43">
        <f>F67+F70</f>
        <v>0</v>
      </c>
      <c r="G64" s="43">
        <f aca="true" t="shared" si="23" ref="G64:U64">G67+G70</f>
        <v>0</v>
      </c>
      <c r="H64" s="43">
        <f t="shared" si="23"/>
        <v>1</v>
      </c>
      <c r="I64" s="43">
        <f t="shared" si="23"/>
        <v>2</v>
      </c>
      <c r="J64" s="43">
        <f t="shared" si="23"/>
        <v>0</v>
      </c>
      <c r="K64" s="43">
        <f t="shared" si="23"/>
        <v>2</v>
      </c>
      <c r="L64" s="43">
        <f t="shared" si="23"/>
        <v>0</v>
      </c>
      <c r="M64" s="43">
        <f t="shared" si="23"/>
        <v>0</v>
      </c>
      <c r="N64" s="43">
        <f t="shared" si="23"/>
        <v>0</v>
      </c>
      <c r="O64" s="43">
        <f t="shared" si="23"/>
        <v>0</v>
      </c>
      <c r="P64" s="43">
        <f t="shared" si="23"/>
        <v>1</v>
      </c>
      <c r="Q64" s="43">
        <f t="shared" si="23"/>
        <v>1</v>
      </c>
      <c r="R64" s="43">
        <f t="shared" si="23"/>
        <v>2</v>
      </c>
      <c r="S64" s="43">
        <f t="shared" si="23"/>
        <v>0</v>
      </c>
      <c r="T64" s="43">
        <f t="shared" si="23"/>
        <v>0</v>
      </c>
      <c r="U64" s="43">
        <f t="shared" si="23"/>
        <v>0</v>
      </c>
      <c r="V64" s="40">
        <f t="shared" si="1"/>
        <v>9</v>
      </c>
    </row>
    <row r="65" spans="2:22" ht="12.75">
      <c r="B65" s="37" t="s">
        <v>210</v>
      </c>
      <c r="C65" s="38"/>
      <c r="D65" s="38"/>
      <c r="E65" s="39" t="s">
        <v>100</v>
      </c>
      <c r="F65" s="43">
        <f>F66+F67</f>
        <v>1</v>
      </c>
      <c r="G65" s="43">
        <f aca="true" t="shared" si="24" ref="G65:U65">G66+G67</f>
        <v>1</v>
      </c>
      <c r="H65" s="43">
        <f t="shared" si="24"/>
        <v>1</v>
      </c>
      <c r="I65" s="43">
        <f t="shared" si="24"/>
        <v>2</v>
      </c>
      <c r="J65" s="43">
        <f t="shared" si="24"/>
        <v>0</v>
      </c>
      <c r="K65" s="43">
        <f t="shared" si="24"/>
        <v>1</v>
      </c>
      <c r="L65" s="43">
        <f t="shared" si="24"/>
        <v>0</v>
      </c>
      <c r="M65" s="43">
        <f t="shared" si="24"/>
        <v>0</v>
      </c>
      <c r="N65" s="43">
        <f t="shared" si="24"/>
        <v>0</v>
      </c>
      <c r="O65" s="43">
        <f t="shared" si="24"/>
        <v>0</v>
      </c>
      <c r="P65" s="43">
        <f t="shared" si="24"/>
        <v>0</v>
      </c>
      <c r="Q65" s="43">
        <f t="shared" si="24"/>
        <v>2</v>
      </c>
      <c r="R65" s="43">
        <f t="shared" si="24"/>
        <v>2</v>
      </c>
      <c r="S65" s="43">
        <f t="shared" si="24"/>
        <v>0</v>
      </c>
      <c r="T65" s="43">
        <f t="shared" si="24"/>
        <v>0</v>
      </c>
      <c r="U65" s="43">
        <f t="shared" si="24"/>
        <v>0</v>
      </c>
      <c r="V65" s="40">
        <f t="shared" si="1"/>
        <v>10</v>
      </c>
    </row>
    <row r="66" spans="2:22" ht="12.75">
      <c r="B66" s="37" t="s">
        <v>209</v>
      </c>
      <c r="C66" s="38"/>
      <c r="D66" s="38"/>
      <c r="E66" s="39" t="s">
        <v>101</v>
      </c>
      <c r="F66" s="43">
        <v>1</v>
      </c>
      <c r="G66" s="43">
        <v>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1</v>
      </c>
      <c r="R66" s="43">
        <v>1</v>
      </c>
      <c r="S66" s="43">
        <v>0</v>
      </c>
      <c r="T66" s="43">
        <v>0</v>
      </c>
      <c r="U66" s="43">
        <v>0</v>
      </c>
      <c r="V66" s="40">
        <f t="shared" si="1"/>
        <v>4</v>
      </c>
    </row>
    <row r="67" spans="2:22" ht="12.75">
      <c r="B67" s="37" t="s">
        <v>208</v>
      </c>
      <c r="C67" s="38"/>
      <c r="D67" s="38"/>
      <c r="E67" s="39" t="s">
        <v>102</v>
      </c>
      <c r="F67" s="43">
        <v>0</v>
      </c>
      <c r="G67" s="43">
        <v>0</v>
      </c>
      <c r="H67" s="43">
        <v>1</v>
      </c>
      <c r="I67" s="43">
        <v>2</v>
      </c>
      <c r="J67" s="43">
        <v>0</v>
      </c>
      <c r="K67" s="43">
        <v>1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1</v>
      </c>
      <c r="R67" s="43">
        <v>1</v>
      </c>
      <c r="S67" s="43">
        <v>0</v>
      </c>
      <c r="T67" s="43">
        <v>0</v>
      </c>
      <c r="U67" s="43">
        <v>0</v>
      </c>
      <c r="V67" s="40">
        <f t="shared" si="1"/>
        <v>6</v>
      </c>
    </row>
    <row r="68" spans="2:22" ht="12.75">
      <c r="B68" s="37" t="s">
        <v>207</v>
      </c>
      <c r="C68" s="38"/>
      <c r="D68" s="38"/>
      <c r="E68" s="39" t="s">
        <v>103</v>
      </c>
      <c r="F68" s="43">
        <f>F69+F70</f>
        <v>3</v>
      </c>
      <c r="G68" s="43">
        <f aca="true" t="shared" si="25" ref="G68:U68">G69+G70</f>
        <v>0</v>
      </c>
      <c r="H68" s="43">
        <f t="shared" si="25"/>
        <v>2</v>
      </c>
      <c r="I68" s="43">
        <f t="shared" si="25"/>
        <v>1</v>
      </c>
      <c r="J68" s="43">
        <f t="shared" si="25"/>
        <v>0</v>
      </c>
      <c r="K68" s="43">
        <f t="shared" si="25"/>
        <v>1</v>
      </c>
      <c r="L68" s="43">
        <f t="shared" si="25"/>
        <v>0</v>
      </c>
      <c r="M68" s="43">
        <f t="shared" si="25"/>
        <v>1</v>
      </c>
      <c r="N68" s="43">
        <f t="shared" si="25"/>
        <v>1</v>
      </c>
      <c r="O68" s="43">
        <f t="shared" si="25"/>
        <v>0</v>
      </c>
      <c r="P68" s="43">
        <f t="shared" si="25"/>
        <v>1</v>
      </c>
      <c r="Q68" s="43">
        <f t="shared" si="25"/>
        <v>0</v>
      </c>
      <c r="R68" s="43">
        <f t="shared" si="25"/>
        <v>1</v>
      </c>
      <c r="S68" s="43">
        <f t="shared" si="25"/>
        <v>0</v>
      </c>
      <c r="T68" s="43">
        <f t="shared" si="25"/>
        <v>0</v>
      </c>
      <c r="U68" s="43">
        <f t="shared" si="25"/>
        <v>0</v>
      </c>
      <c r="V68" s="40">
        <f t="shared" si="1"/>
        <v>11</v>
      </c>
    </row>
    <row r="69" spans="2:22" ht="12.75">
      <c r="B69" s="37" t="s">
        <v>206</v>
      </c>
      <c r="C69" s="38"/>
      <c r="D69" s="38"/>
      <c r="E69" s="39" t="s">
        <v>104</v>
      </c>
      <c r="F69" s="43">
        <v>3</v>
      </c>
      <c r="G69" s="43">
        <v>0</v>
      </c>
      <c r="H69" s="43">
        <v>2</v>
      </c>
      <c r="I69" s="43">
        <v>1</v>
      </c>
      <c r="J69" s="43">
        <v>0</v>
      </c>
      <c r="K69" s="43">
        <v>0</v>
      </c>
      <c r="L69" s="43">
        <v>0</v>
      </c>
      <c r="M69" s="43">
        <v>1</v>
      </c>
      <c r="N69" s="43">
        <v>1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0">
        <f t="shared" si="1"/>
        <v>8</v>
      </c>
    </row>
    <row r="70" spans="2:22" ht="12.75">
      <c r="B70" s="44" t="s">
        <v>205</v>
      </c>
      <c r="C70" s="44"/>
      <c r="D70" s="44"/>
      <c r="E70" s="39" t="s">
        <v>105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1</v>
      </c>
      <c r="Q70" s="43">
        <v>0</v>
      </c>
      <c r="R70" s="43">
        <v>1</v>
      </c>
      <c r="S70" s="43">
        <v>0</v>
      </c>
      <c r="T70" s="43">
        <v>0</v>
      </c>
      <c r="U70" s="43">
        <v>0</v>
      </c>
      <c r="V70" s="40">
        <f t="shared" si="1"/>
        <v>3</v>
      </c>
    </row>
    <row r="71" spans="2:22" ht="12.75">
      <c r="B71" s="44" t="s">
        <v>204</v>
      </c>
      <c r="C71" s="44"/>
      <c r="D71" s="44"/>
      <c r="E71" s="39" t="s">
        <v>106</v>
      </c>
      <c r="F71" s="43">
        <f>F72+F73</f>
        <v>1</v>
      </c>
      <c r="G71" s="43">
        <f aca="true" t="shared" si="26" ref="G71:U71">G72+G73</f>
        <v>1</v>
      </c>
      <c r="H71" s="43">
        <f t="shared" si="26"/>
        <v>2</v>
      </c>
      <c r="I71" s="43">
        <f t="shared" si="26"/>
        <v>2</v>
      </c>
      <c r="J71" s="43">
        <f t="shared" si="26"/>
        <v>0</v>
      </c>
      <c r="K71" s="43">
        <f t="shared" si="26"/>
        <v>3</v>
      </c>
      <c r="L71" s="43">
        <f t="shared" si="26"/>
        <v>1</v>
      </c>
      <c r="M71" s="43">
        <f t="shared" si="26"/>
        <v>0</v>
      </c>
      <c r="N71" s="43">
        <f t="shared" si="26"/>
        <v>0</v>
      </c>
      <c r="O71" s="43">
        <f t="shared" si="26"/>
        <v>0</v>
      </c>
      <c r="P71" s="43">
        <f t="shared" si="26"/>
        <v>0</v>
      </c>
      <c r="Q71" s="43">
        <f t="shared" si="26"/>
        <v>2</v>
      </c>
      <c r="R71" s="43">
        <f t="shared" si="26"/>
        <v>0</v>
      </c>
      <c r="S71" s="43">
        <f t="shared" si="26"/>
        <v>0</v>
      </c>
      <c r="T71" s="43">
        <f t="shared" si="26"/>
        <v>0</v>
      </c>
      <c r="U71" s="43">
        <f t="shared" si="26"/>
        <v>0</v>
      </c>
      <c r="V71" s="43">
        <f t="shared" si="1"/>
        <v>12</v>
      </c>
    </row>
    <row r="72" spans="2:22" ht="12.75">
      <c r="B72" s="37" t="s">
        <v>203</v>
      </c>
      <c r="C72" s="38"/>
      <c r="D72" s="38"/>
      <c r="E72" s="39" t="s">
        <v>107</v>
      </c>
      <c r="F72" s="43">
        <f>F75+F78</f>
        <v>1</v>
      </c>
      <c r="G72" s="43">
        <f aca="true" t="shared" si="27" ref="G72:U72">G75+G78</f>
        <v>0</v>
      </c>
      <c r="H72" s="43">
        <f t="shared" si="27"/>
        <v>1</v>
      </c>
      <c r="I72" s="43">
        <f t="shared" si="27"/>
        <v>0</v>
      </c>
      <c r="J72" s="43">
        <f t="shared" si="27"/>
        <v>0</v>
      </c>
      <c r="K72" s="43">
        <f t="shared" si="27"/>
        <v>1</v>
      </c>
      <c r="L72" s="43">
        <f t="shared" si="27"/>
        <v>0</v>
      </c>
      <c r="M72" s="43">
        <f t="shared" si="27"/>
        <v>0</v>
      </c>
      <c r="N72" s="43">
        <f t="shared" si="27"/>
        <v>0</v>
      </c>
      <c r="O72" s="43">
        <f t="shared" si="27"/>
        <v>0</v>
      </c>
      <c r="P72" s="43">
        <f t="shared" si="27"/>
        <v>0</v>
      </c>
      <c r="Q72" s="43">
        <f t="shared" si="27"/>
        <v>1</v>
      </c>
      <c r="R72" s="43">
        <f t="shared" si="27"/>
        <v>0</v>
      </c>
      <c r="S72" s="43">
        <f t="shared" si="27"/>
        <v>0</v>
      </c>
      <c r="T72" s="43">
        <f t="shared" si="27"/>
        <v>0</v>
      </c>
      <c r="U72" s="43">
        <f t="shared" si="27"/>
        <v>0</v>
      </c>
      <c r="V72" s="43">
        <f t="shared" si="1"/>
        <v>4</v>
      </c>
    </row>
    <row r="73" spans="2:22" ht="12.75">
      <c r="B73" s="37" t="s">
        <v>202</v>
      </c>
      <c r="C73" s="38"/>
      <c r="D73" s="38"/>
      <c r="E73" s="39" t="s">
        <v>108</v>
      </c>
      <c r="F73" s="43">
        <f>F76+F79</f>
        <v>0</v>
      </c>
      <c r="G73" s="43">
        <f aca="true" t="shared" si="28" ref="G73:U73">G76+G79</f>
        <v>1</v>
      </c>
      <c r="H73" s="43">
        <f t="shared" si="28"/>
        <v>1</v>
      </c>
      <c r="I73" s="43">
        <f t="shared" si="28"/>
        <v>2</v>
      </c>
      <c r="J73" s="43">
        <f t="shared" si="28"/>
        <v>0</v>
      </c>
      <c r="K73" s="43">
        <f t="shared" si="28"/>
        <v>2</v>
      </c>
      <c r="L73" s="43">
        <f t="shared" si="28"/>
        <v>1</v>
      </c>
      <c r="M73" s="43">
        <f t="shared" si="28"/>
        <v>0</v>
      </c>
      <c r="N73" s="43">
        <f t="shared" si="28"/>
        <v>0</v>
      </c>
      <c r="O73" s="43">
        <f t="shared" si="28"/>
        <v>0</v>
      </c>
      <c r="P73" s="43">
        <f t="shared" si="28"/>
        <v>0</v>
      </c>
      <c r="Q73" s="43">
        <f t="shared" si="28"/>
        <v>1</v>
      </c>
      <c r="R73" s="43">
        <f t="shared" si="28"/>
        <v>0</v>
      </c>
      <c r="S73" s="43">
        <f t="shared" si="28"/>
        <v>0</v>
      </c>
      <c r="T73" s="43">
        <f t="shared" si="28"/>
        <v>0</v>
      </c>
      <c r="U73" s="43">
        <f t="shared" si="28"/>
        <v>0</v>
      </c>
      <c r="V73" s="43">
        <f t="shared" si="1"/>
        <v>8</v>
      </c>
    </row>
    <row r="74" spans="2:22" ht="12.75">
      <c r="B74" s="37" t="s">
        <v>201</v>
      </c>
      <c r="C74" s="38"/>
      <c r="D74" s="38"/>
      <c r="E74" s="39" t="s">
        <v>109</v>
      </c>
      <c r="F74" s="43">
        <f>F75+F76</f>
        <v>1</v>
      </c>
      <c r="G74" s="43">
        <f aca="true" t="shared" si="29" ref="G74:U74">G75+G76</f>
        <v>0</v>
      </c>
      <c r="H74" s="43">
        <f t="shared" si="29"/>
        <v>1</v>
      </c>
      <c r="I74" s="43">
        <f t="shared" si="29"/>
        <v>0</v>
      </c>
      <c r="J74" s="43">
        <f t="shared" si="29"/>
        <v>0</v>
      </c>
      <c r="K74" s="43">
        <f t="shared" si="29"/>
        <v>2</v>
      </c>
      <c r="L74" s="43">
        <f t="shared" si="29"/>
        <v>1</v>
      </c>
      <c r="M74" s="43">
        <f t="shared" si="29"/>
        <v>0</v>
      </c>
      <c r="N74" s="43">
        <f t="shared" si="29"/>
        <v>0</v>
      </c>
      <c r="O74" s="43">
        <f t="shared" si="29"/>
        <v>0</v>
      </c>
      <c r="P74" s="43">
        <f t="shared" si="29"/>
        <v>0</v>
      </c>
      <c r="Q74" s="43">
        <f t="shared" si="29"/>
        <v>2</v>
      </c>
      <c r="R74" s="43">
        <f t="shared" si="29"/>
        <v>0</v>
      </c>
      <c r="S74" s="43">
        <f t="shared" si="29"/>
        <v>0</v>
      </c>
      <c r="T74" s="43">
        <f t="shared" si="29"/>
        <v>0</v>
      </c>
      <c r="U74" s="43">
        <f t="shared" si="29"/>
        <v>0</v>
      </c>
      <c r="V74" s="43">
        <f t="shared" si="1"/>
        <v>7</v>
      </c>
    </row>
    <row r="75" spans="2:22" ht="12.75">
      <c r="B75" s="37" t="s">
        <v>200</v>
      </c>
      <c r="C75" s="38"/>
      <c r="D75" s="38"/>
      <c r="E75" s="39" t="s">
        <v>110</v>
      </c>
      <c r="F75" s="43">
        <v>1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1</v>
      </c>
      <c r="R75" s="43">
        <v>0</v>
      </c>
      <c r="S75" s="43">
        <v>0</v>
      </c>
      <c r="T75" s="43">
        <v>0</v>
      </c>
      <c r="U75" s="43">
        <v>0</v>
      </c>
      <c r="V75" s="43">
        <f t="shared" si="1"/>
        <v>2</v>
      </c>
    </row>
    <row r="76" spans="2:22" ht="12.75">
      <c r="B76" s="37" t="s">
        <v>199</v>
      </c>
      <c r="C76" s="38"/>
      <c r="D76" s="38"/>
      <c r="E76" s="39" t="s">
        <v>111</v>
      </c>
      <c r="F76" s="43">
        <v>0</v>
      </c>
      <c r="G76" s="43">
        <v>0</v>
      </c>
      <c r="H76" s="43">
        <v>1</v>
      </c>
      <c r="I76" s="43">
        <v>0</v>
      </c>
      <c r="J76" s="43">
        <v>0</v>
      </c>
      <c r="K76" s="43">
        <v>2</v>
      </c>
      <c r="L76" s="43">
        <v>1</v>
      </c>
      <c r="M76" s="43">
        <v>0</v>
      </c>
      <c r="N76" s="43">
        <v>0</v>
      </c>
      <c r="O76" s="43">
        <v>0</v>
      </c>
      <c r="P76" s="43">
        <v>0</v>
      </c>
      <c r="Q76" s="43">
        <v>1</v>
      </c>
      <c r="R76" s="43">
        <v>0</v>
      </c>
      <c r="S76" s="43">
        <v>0</v>
      </c>
      <c r="T76" s="43">
        <v>0</v>
      </c>
      <c r="U76" s="43">
        <v>0</v>
      </c>
      <c r="V76" s="43">
        <f t="shared" si="1"/>
        <v>5</v>
      </c>
    </row>
    <row r="77" spans="2:22" ht="12.75">
      <c r="B77" s="37" t="s">
        <v>198</v>
      </c>
      <c r="C77" s="38"/>
      <c r="D77" s="38"/>
      <c r="E77" s="39" t="s">
        <v>112</v>
      </c>
      <c r="F77" s="43">
        <f>F78+F79</f>
        <v>0</v>
      </c>
      <c r="G77" s="43">
        <f aca="true" t="shared" si="30" ref="G77:U77">G78+G79</f>
        <v>1</v>
      </c>
      <c r="H77" s="43">
        <f t="shared" si="30"/>
        <v>1</v>
      </c>
      <c r="I77" s="43">
        <f t="shared" si="30"/>
        <v>2</v>
      </c>
      <c r="J77" s="43">
        <f t="shared" si="30"/>
        <v>0</v>
      </c>
      <c r="K77" s="43">
        <f t="shared" si="30"/>
        <v>1</v>
      </c>
      <c r="L77" s="43">
        <f t="shared" si="30"/>
        <v>0</v>
      </c>
      <c r="M77" s="43">
        <f t="shared" si="30"/>
        <v>0</v>
      </c>
      <c r="N77" s="43">
        <f t="shared" si="30"/>
        <v>0</v>
      </c>
      <c r="O77" s="43">
        <f t="shared" si="30"/>
        <v>0</v>
      </c>
      <c r="P77" s="43">
        <f t="shared" si="30"/>
        <v>0</v>
      </c>
      <c r="Q77" s="43">
        <f t="shared" si="30"/>
        <v>0</v>
      </c>
      <c r="R77" s="43">
        <f t="shared" si="30"/>
        <v>0</v>
      </c>
      <c r="S77" s="43">
        <f t="shared" si="30"/>
        <v>0</v>
      </c>
      <c r="T77" s="43">
        <f t="shared" si="30"/>
        <v>0</v>
      </c>
      <c r="U77" s="43">
        <f t="shared" si="30"/>
        <v>0</v>
      </c>
      <c r="V77" s="43">
        <f t="shared" si="1"/>
        <v>5</v>
      </c>
    </row>
    <row r="78" spans="2:22" ht="12.75">
      <c r="B78" s="37" t="s">
        <v>197</v>
      </c>
      <c r="C78" s="38"/>
      <c r="D78" s="38"/>
      <c r="E78" s="39" t="s">
        <v>113</v>
      </c>
      <c r="F78" s="43">
        <v>0</v>
      </c>
      <c r="G78" s="43">
        <v>0</v>
      </c>
      <c r="H78" s="43">
        <v>1</v>
      </c>
      <c r="I78" s="43">
        <v>0</v>
      </c>
      <c r="J78" s="43">
        <v>0</v>
      </c>
      <c r="K78" s="43">
        <v>1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f t="shared" si="1"/>
        <v>2</v>
      </c>
    </row>
    <row r="79" spans="2:22" ht="12.75">
      <c r="B79" s="37" t="s">
        <v>196</v>
      </c>
      <c r="C79" s="38"/>
      <c r="D79" s="38"/>
      <c r="E79" s="39" t="s">
        <v>114</v>
      </c>
      <c r="F79" s="43">
        <v>0</v>
      </c>
      <c r="G79" s="43">
        <v>1</v>
      </c>
      <c r="H79" s="43">
        <v>0</v>
      </c>
      <c r="I79" s="43">
        <v>2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f t="shared" si="1"/>
        <v>3</v>
      </c>
    </row>
    <row r="80" spans="2:22" ht="12.75">
      <c r="B80" s="37" t="s">
        <v>195</v>
      </c>
      <c r="C80" s="38"/>
      <c r="D80" s="38"/>
      <c r="E80" s="39" t="s">
        <v>115</v>
      </c>
      <c r="F80" s="43">
        <f>F81+F82</f>
        <v>0</v>
      </c>
      <c r="G80" s="43">
        <f aca="true" t="shared" si="31" ref="G80:U80">G81+G82</f>
        <v>1</v>
      </c>
      <c r="H80" s="43">
        <f t="shared" si="31"/>
        <v>2</v>
      </c>
      <c r="I80" s="43">
        <f t="shared" si="31"/>
        <v>1</v>
      </c>
      <c r="J80" s="43">
        <f t="shared" si="31"/>
        <v>0</v>
      </c>
      <c r="K80" s="43">
        <f t="shared" si="31"/>
        <v>0</v>
      </c>
      <c r="L80" s="43">
        <f t="shared" si="31"/>
        <v>1</v>
      </c>
      <c r="M80" s="43">
        <f t="shared" si="31"/>
        <v>0</v>
      </c>
      <c r="N80" s="43">
        <f t="shared" si="31"/>
        <v>2</v>
      </c>
      <c r="O80" s="43">
        <f t="shared" si="31"/>
        <v>0</v>
      </c>
      <c r="P80" s="43">
        <f t="shared" si="31"/>
        <v>1</v>
      </c>
      <c r="Q80" s="43">
        <f t="shared" si="31"/>
        <v>1</v>
      </c>
      <c r="R80" s="43">
        <f t="shared" si="31"/>
        <v>1</v>
      </c>
      <c r="S80" s="43">
        <f t="shared" si="31"/>
        <v>0</v>
      </c>
      <c r="T80" s="43">
        <f t="shared" si="31"/>
        <v>1</v>
      </c>
      <c r="U80" s="43">
        <f t="shared" si="31"/>
        <v>0</v>
      </c>
      <c r="V80" s="43">
        <f t="shared" si="1"/>
        <v>11</v>
      </c>
    </row>
    <row r="81" spans="2:22" ht="12.75">
      <c r="B81" s="37" t="s">
        <v>194</v>
      </c>
      <c r="C81" s="38"/>
      <c r="D81" s="38"/>
      <c r="E81" s="39" t="s">
        <v>116</v>
      </c>
      <c r="F81" s="43">
        <f>F84+F87</f>
        <v>0</v>
      </c>
      <c r="G81" s="43">
        <f aca="true" t="shared" si="32" ref="G81:U81">G84+G87</f>
        <v>1</v>
      </c>
      <c r="H81" s="43">
        <f t="shared" si="32"/>
        <v>2</v>
      </c>
      <c r="I81" s="43">
        <f t="shared" si="32"/>
        <v>1</v>
      </c>
      <c r="J81" s="43">
        <f t="shared" si="32"/>
        <v>0</v>
      </c>
      <c r="K81" s="43">
        <f t="shared" si="32"/>
        <v>0</v>
      </c>
      <c r="L81" s="43">
        <f t="shared" si="32"/>
        <v>0</v>
      </c>
      <c r="M81" s="43">
        <f t="shared" si="32"/>
        <v>0</v>
      </c>
      <c r="N81" s="43">
        <f t="shared" si="32"/>
        <v>2</v>
      </c>
      <c r="O81" s="43">
        <f t="shared" si="32"/>
        <v>0</v>
      </c>
      <c r="P81" s="43">
        <f t="shared" si="32"/>
        <v>0</v>
      </c>
      <c r="Q81" s="43">
        <f t="shared" si="32"/>
        <v>0</v>
      </c>
      <c r="R81" s="43">
        <f t="shared" si="32"/>
        <v>0</v>
      </c>
      <c r="S81" s="43">
        <f t="shared" si="32"/>
        <v>0</v>
      </c>
      <c r="T81" s="43">
        <f t="shared" si="32"/>
        <v>0</v>
      </c>
      <c r="U81" s="43">
        <f t="shared" si="32"/>
        <v>0</v>
      </c>
      <c r="V81" s="43">
        <f t="shared" si="1"/>
        <v>6</v>
      </c>
    </row>
    <row r="82" spans="2:22" ht="12.75">
      <c r="B82" s="37" t="s">
        <v>193</v>
      </c>
      <c r="C82" s="38"/>
      <c r="D82" s="38"/>
      <c r="E82" s="39" t="s">
        <v>117</v>
      </c>
      <c r="F82" s="43">
        <f>F85+F88</f>
        <v>0</v>
      </c>
      <c r="G82" s="43">
        <f aca="true" t="shared" si="33" ref="G82:U82">G85+G88</f>
        <v>0</v>
      </c>
      <c r="H82" s="43">
        <f t="shared" si="33"/>
        <v>0</v>
      </c>
      <c r="I82" s="43">
        <f t="shared" si="33"/>
        <v>0</v>
      </c>
      <c r="J82" s="43">
        <f t="shared" si="33"/>
        <v>0</v>
      </c>
      <c r="K82" s="43">
        <f t="shared" si="33"/>
        <v>0</v>
      </c>
      <c r="L82" s="43">
        <f t="shared" si="33"/>
        <v>1</v>
      </c>
      <c r="M82" s="43">
        <f t="shared" si="33"/>
        <v>0</v>
      </c>
      <c r="N82" s="43">
        <f t="shared" si="33"/>
        <v>0</v>
      </c>
      <c r="O82" s="43">
        <f t="shared" si="33"/>
        <v>0</v>
      </c>
      <c r="P82" s="43">
        <f t="shared" si="33"/>
        <v>1</v>
      </c>
      <c r="Q82" s="43">
        <f t="shared" si="33"/>
        <v>1</v>
      </c>
      <c r="R82" s="43">
        <f t="shared" si="33"/>
        <v>1</v>
      </c>
      <c r="S82" s="43">
        <f t="shared" si="33"/>
        <v>0</v>
      </c>
      <c r="T82" s="43">
        <f t="shared" si="33"/>
        <v>1</v>
      </c>
      <c r="U82" s="43">
        <f t="shared" si="33"/>
        <v>0</v>
      </c>
      <c r="V82" s="43">
        <f t="shared" si="1"/>
        <v>5</v>
      </c>
    </row>
    <row r="83" spans="2:22" ht="12.75">
      <c r="B83" s="37" t="s">
        <v>192</v>
      </c>
      <c r="C83" s="38"/>
      <c r="D83" s="38"/>
      <c r="E83" s="39" t="s">
        <v>118</v>
      </c>
      <c r="F83" s="43">
        <f>F84+F85</f>
        <v>0</v>
      </c>
      <c r="G83" s="43">
        <f aca="true" t="shared" si="34" ref="G83:U83">G84+G85</f>
        <v>0</v>
      </c>
      <c r="H83" s="43">
        <f t="shared" si="34"/>
        <v>0</v>
      </c>
      <c r="I83" s="43">
        <f t="shared" si="34"/>
        <v>0</v>
      </c>
      <c r="J83" s="43">
        <f t="shared" si="34"/>
        <v>0</v>
      </c>
      <c r="K83" s="43">
        <f t="shared" si="34"/>
        <v>0</v>
      </c>
      <c r="L83" s="43">
        <f t="shared" si="34"/>
        <v>0</v>
      </c>
      <c r="M83" s="43">
        <f t="shared" si="34"/>
        <v>0</v>
      </c>
      <c r="N83" s="43">
        <f t="shared" si="34"/>
        <v>1</v>
      </c>
      <c r="O83" s="43">
        <f t="shared" si="34"/>
        <v>0</v>
      </c>
      <c r="P83" s="43">
        <f t="shared" si="34"/>
        <v>1</v>
      </c>
      <c r="Q83" s="43">
        <f t="shared" si="34"/>
        <v>0</v>
      </c>
      <c r="R83" s="43">
        <f t="shared" si="34"/>
        <v>0</v>
      </c>
      <c r="S83" s="43">
        <f t="shared" si="34"/>
        <v>0</v>
      </c>
      <c r="T83" s="43">
        <f t="shared" si="34"/>
        <v>1</v>
      </c>
      <c r="U83" s="43">
        <f t="shared" si="34"/>
        <v>0</v>
      </c>
      <c r="V83" s="43">
        <f t="shared" si="1"/>
        <v>3</v>
      </c>
    </row>
    <row r="84" spans="2:22" ht="12.75">
      <c r="B84" s="37" t="s">
        <v>191</v>
      </c>
      <c r="C84" s="38"/>
      <c r="D84" s="38"/>
      <c r="E84" s="39" t="s">
        <v>119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1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f t="shared" si="1"/>
        <v>1</v>
      </c>
    </row>
    <row r="85" spans="2:22" ht="12.75">
      <c r="B85" s="37" t="s">
        <v>190</v>
      </c>
      <c r="C85" s="38"/>
      <c r="D85" s="38"/>
      <c r="E85" s="39" t="s">
        <v>120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1</v>
      </c>
      <c r="Q85" s="43">
        <v>0</v>
      </c>
      <c r="R85" s="43">
        <v>0</v>
      </c>
      <c r="S85" s="43">
        <v>0</v>
      </c>
      <c r="T85" s="43">
        <v>1</v>
      </c>
      <c r="U85" s="43">
        <v>0</v>
      </c>
      <c r="V85" s="43">
        <f t="shared" si="1"/>
        <v>2</v>
      </c>
    </row>
    <row r="86" spans="2:22" ht="12.75">
      <c r="B86" s="37" t="s">
        <v>189</v>
      </c>
      <c r="C86" s="38"/>
      <c r="D86" s="38"/>
      <c r="E86" s="39" t="s">
        <v>121</v>
      </c>
      <c r="F86" s="43">
        <f>F87+F88</f>
        <v>0</v>
      </c>
      <c r="G86" s="43">
        <f aca="true" t="shared" si="35" ref="G86:U86">G87+G88</f>
        <v>1</v>
      </c>
      <c r="H86" s="43">
        <f t="shared" si="35"/>
        <v>2</v>
      </c>
      <c r="I86" s="43">
        <f t="shared" si="35"/>
        <v>1</v>
      </c>
      <c r="J86" s="43">
        <f t="shared" si="35"/>
        <v>0</v>
      </c>
      <c r="K86" s="43">
        <f t="shared" si="35"/>
        <v>0</v>
      </c>
      <c r="L86" s="43">
        <f t="shared" si="35"/>
        <v>1</v>
      </c>
      <c r="M86" s="43">
        <f t="shared" si="35"/>
        <v>0</v>
      </c>
      <c r="N86" s="43">
        <f t="shared" si="35"/>
        <v>1</v>
      </c>
      <c r="O86" s="43">
        <f t="shared" si="35"/>
        <v>0</v>
      </c>
      <c r="P86" s="43">
        <f t="shared" si="35"/>
        <v>0</v>
      </c>
      <c r="Q86" s="43">
        <f t="shared" si="35"/>
        <v>1</v>
      </c>
      <c r="R86" s="43">
        <f t="shared" si="35"/>
        <v>1</v>
      </c>
      <c r="S86" s="43">
        <f t="shared" si="35"/>
        <v>0</v>
      </c>
      <c r="T86" s="43">
        <f t="shared" si="35"/>
        <v>0</v>
      </c>
      <c r="U86" s="43">
        <f t="shared" si="35"/>
        <v>0</v>
      </c>
      <c r="V86" s="43">
        <f t="shared" si="1"/>
        <v>8</v>
      </c>
    </row>
    <row r="87" spans="2:22" ht="12.75">
      <c r="B87" s="37" t="s">
        <v>188</v>
      </c>
      <c r="C87" s="38"/>
      <c r="D87" s="38"/>
      <c r="E87" s="39" t="s">
        <v>122</v>
      </c>
      <c r="F87" s="43">
        <v>0</v>
      </c>
      <c r="G87" s="43">
        <v>1</v>
      </c>
      <c r="H87" s="43">
        <v>2</v>
      </c>
      <c r="I87" s="43">
        <v>1</v>
      </c>
      <c r="J87" s="43">
        <v>0</v>
      </c>
      <c r="K87" s="43">
        <v>0</v>
      </c>
      <c r="L87" s="43">
        <v>0</v>
      </c>
      <c r="M87" s="43">
        <v>0</v>
      </c>
      <c r="N87" s="43">
        <v>1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f t="shared" si="1"/>
        <v>5</v>
      </c>
    </row>
    <row r="88" spans="2:22" ht="12.75">
      <c r="B88" s="37" t="s">
        <v>187</v>
      </c>
      <c r="C88" s="38"/>
      <c r="D88" s="38"/>
      <c r="E88" s="39" t="s">
        <v>123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1</v>
      </c>
      <c r="M88" s="43">
        <v>0</v>
      </c>
      <c r="N88" s="43">
        <v>0</v>
      </c>
      <c r="O88" s="43">
        <v>0</v>
      </c>
      <c r="P88" s="43">
        <v>0</v>
      </c>
      <c r="Q88" s="43">
        <v>1</v>
      </c>
      <c r="R88" s="43">
        <v>1</v>
      </c>
      <c r="S88" s="43">
        <v>0</v>
      </c>
      <c r="T88" s="43">
        <v>0</v>
      </c>
      <c r="U88" s="43">
        <v>0</v>
      </c>
      <c r="V88" s="43">
        <f t="shared" si="1"/>
        <v>3</v>
      </c>
    </row>
    <row r="89" spans="2:22" ht="12.75">
      <c r="B89" s="37" t="s">
        <v>186</v>
      </c>
      <c r="C89" s="38"/>
      <c r="D89" s="38"/>
      <c r="E89" s="39" t="s">
        <v>124</v>
      </c>
      <c r="F89" s="43">
        <f>F90+F91</f>
        <v>26</v>
      </c>
      <c r="G89" s="43">
        <f aca="true" t="shared" si="36" ref="G89:U89">G90+G91</f>
        <v>11</v>
      </c>
      <c r="H89" s="43">
        <f t="shared" si="36"/>
        <v>26</v>
      </c>
      <c r="I89" s="43">
        <f t="shared" si="36"/>
        <v>18</v>
      </c>
      <c r="J89" s="43">
        <f t="shared" si="36"/>
        <v>8</v>
      </c>
      <c r="K89" s="43">
        <f t="shared" si="36"/>
        <v>34</v>
      </c>
      <c r="L89" s="43">
        <f t="shared" si="36"/>
        <v>20</v>
      </c>
      <c r="M89" s="43">
        <f t="shared" si="36"/>
        <v>5</v>
      </c>
      <c r="N89" s="43">
        <f t="shared" si="36"/>
        <v>11</v>
      </c>
      <c r="O89" s="43">
        <f t="shared" si="36"/>
        <v>5</v>
      </c>
      <c r="P89" s="43">
        <f t="shared" si="36"/>
        <v>12</v>
      </c>
      <c r="Q89" s="43">
        <f t="shared" si="36"/>
        <v>17</v>
      </c>
      <c r="R89" s="43">
        <f t="shared" si="36"/>
        <v>9</v>
      </c>
      <c r="S89" s="43">
        <f t="shared" si="36"/>
        <v>4</v>
      </c>
      <c r="T89" s="43">
        <f t="shared" si="36"/>
        <v>1</v>
      </c>
      <c r="U89" s="43">
        <f t="shared" si="36"/>
        <v>5</v>
      </c>
      <c r="V89" s="43">
        <f aca="true" t="shared" si="37" ref="V89:V133">SUM(F89:U89)</f>
        <v>212</v>
      </c>
    </row>
    <row r="90" spans="2:22" ht="12.75">
      <c r="B90" s="37" t="s">
        <v>185</v>
      </c>
      <c r="C90" s="38"/>
      <c r="D90" s="38"/>
      <c r="E90" s="39" t="s">
        <v>125</v>
      </c>
      <c r="F90" s="43">
        <f>F93+F96</f>
        <v>23</v>
      </c>
      <c r="G90" s="43">
        <f aca="true" t="shared" si="38" ref="G90:U90">G93+G96</f>
        <v>5</v>
      </c>
      <c r="H90" s="43">
        <f t="shared" si="38"/>
        <v>7</v>
      </c>
      <c r="I90" s="43">
        <f t="shared" si="38"/>
        <v>7</v>
      </c>
      <c r="J90" s="43">
        <f t="shared" si="38"/>
        <v>2</v>
      </c>
      <c r="K90" s="43">
        <f t="shared" si="38"/>
        <v>4</v>
      </c>
      <c r="L90" s="43">
        <f t="shared" si="38"/>
        <v>6</v>
      </c>
      <c r="M90" s="43">
        <f t="shared" si="38"/>
        <v>2</v>
      </c>
      <c r="N90" s="43">
        <f t="shared" si="38"/>
        <v>9</v>
      </c>
      <c r="O90" s="43">
        <f t="shared" si="38"/>
        <v>5</v>
      </c>
      <c r="P90" s="43">
        <f t="shared" si="38"/>
        <v>1</v>
      </c>
      <c r="Q90" s="43">
        <f t="shared" si="38"/>
        <v>4</v>
      </c>
      <c r="R90" s="43">
        <f t="shared" si="38"/>
        <v>5</v>
      </c>
      <c r="S90" s="43">
        <f t="shared" si="38"/>
        <v>3</v>
      </c>
      <c r="T90" s="43">
        <f t="shared" si="38"/>
        <v>0</v>
      </c>
      <c r="U90" s="43">
        <f t="shared" si="38"/>
        <v>3</v>
      </c>
      <c r="V90" s="43">
        <f t="shared" si="37"/>
        <v>86</v>
      </c>
    </row>
    <row r="91" spans="2:22" ht="12.75">
      <c r="B91" s="37" t="s">
        <v>184</v>
      </c>
      <c r="C91" s="38"/>
      <c r="D91" s="38"/>
      <c r="E91" s="39" t="s">
        <v>126</v>
      </c>
      <c r="F91" s="43">
        <f>F94+F97</f>
        <v>3</v>
      </c>
      <c r="G91" s="43">
        <f aca="true" t="shared" si="39" ref="G91:U91">G94+G97</f>
        <v>6</v>
      </c>
      <c r="H91" s="43">
        <f t="shared" si="39"/>
        <v>19</v>
      </c>
      <c r="I91" s="43">
        <f t="shared" si="39"/>
        <v>11</v>
      </c>
      <c r="J91" s="43">
        <f t="shared" si="39"/>
        <v>6</v>
      </c>
      <c r="K91" s="43">
        <f t="shared" si="39"/>
        <v>30</v>
      </c>
      <c r="L91" s="43">
        <f t="shared" si="39"/>
        <v>14</v>
      </c>
      <c r="M91" s="43">
        <f t="shared" si="39"/>
        <v>3</v>
      </c>
      <c r="N91" s="43">
        <f t="shared" si="39"/>
        <v>2</v>
      </c>
      <c r="O91" s="43">
        <f t="shared" si="39"/>
        <v>0</v>
      </c>
      <c r="P91" s="43">
        <f t="shared" si="39"/>
        <v>11</v>
      </c>
      <c r="Q91" s="43">
        <f t="shared" si="39"/>
        <v>13</v>
      </c>
      <c r="R91" s="43">
        <f t="shared" si="39"/>
        <v>4</v>
      </c>
      <c r="S91" s="43">
        <f t="shared" si="39"/>
        <v>1</v>
      </c>
      <c r="T91" s="43">
        <f t="shared" si="39"/>
        <v>1</v>
      </c>
      <c r="U91" s="43">
        <f t="shared" si="39"/>
        <v>2</v>
      </c>
      <c r="V91" s="43">
        <f t="shared" si="37"/>
        <v>126</v>
      </c>
    </row>
    <row r="92" spans="2:22" ht="12.75">
      <c r="B92" s="37" t="s">
        <v>183</v>
      </c>
      <c r="C92" s="38"/>
      <c r="D92" s="38"/>
      <c r="E92" s="39" t="s">
        <v>127</v>
      </c>
      <c r="F92" s="43">
        <f>F93+F94</f>
        <v>14</v>
      </c>
      <c r="G92" s="43">
        <f aca="true" t="shared" si="40" ref="G92:U92">G93+G94</f>
        <v>3</v>
      </c>
      <c r="H92" s="43">
        <f t="shared" si="40"/>
        <v>11</v>
      </c>
      <c r="I92" s="43">
        <f t="shared" si="40"/>
        <v>10</v>
      </c>
      <c r="J92" s="43">
        <f t="shared" si="40"/>
        <v>4</v>
      </c>
      <c r="K92" s="43">
        <f t="shared" si="40"/>
        <v>20</v>
      </c>
      <c r="L92" s="43">
        <f t="shared" si="40"/>
        <v>10</v>
      </c>
      <c r="M92" s="43">
        <f t="shared" si="40"/>
        <v>1</v>
      </c>
      <c r="N92" s="43">
        <f t="shared" si="40"/>
        <v>5</v>
      </c>
      <c r="O92" s="43">
        <f t="shared" si="40"/>
        <v>5</v>
      </c>
      <c r="P92" s="43">
        <f t="shared" si="40"/>
        <v>4</v>
      </c>
      <c r="Q92" s="43">
        <f t="shared" si="40"/>
        <v>12</v>
      </c>
      <c r="R92" s="43">
        <f t="shared" si="40"/>
        <v>5</v>
      </c>
      <c r="S92" s="43">
        <f t="shared" si="40"/>
        <v>3</v>
      </c>
      <c r="T92" s="43">
        <f t="shared" si="40"/>
        <v>1</v>
      </c>
      <c r="U92" s="43">
        <f t="shared" si="40"/>
        <v>2</v>
      </c>
      <c r="V92" s="43">
        <f t="shared" si="37"/>
        <v>110</v>
      </c>
    </row>
    <row r="93" spans="2:22" ht="12.75">
      <c r="B93" s="37" t="s">
        <v>182</v>
      </c>
      <c r="C93" s="38"/>
      <c r="D93" s="38"/>
      <c r="E93" s="39" t="s">
        <v>128</v>
      </c>
      <c r="F93" s="43">
        <f>SUM(F48+F57+F66+F75)</f>
        <v>13</v>
      </c>
      <c r="G93" s="43">
        <f aca="true" t="shared" si="41" ref="G93:U93">SUM(G48+G57+G66+G75)</f>
        <v>2</v>
      </c>
      <c r="H93" s="43">
        <f t="shared" si="41"/>
        <v>2</v>
      </c>
      <c r="I93" s="43">
        <f t="shared" si="41"/>
        <v>5</v>
      </c>
      <c r="J93" s="43">
        <f t="shared" si="41"/>
        <v>1</v>
      </c>
      <c r="K93" s="43">
        <f t="shared" si="41"/>
        <v>3</v>
      </c>
      <c r="L93" s="43">
        <f t="shared" si="41"/>
        <v>3</v>
      </c>
      <c r="M93" s="43">
        <f t="shared" si="41"/>
        <v>0</v>
      </c>
      <c r="N93" s="43">
        <f t="shared" si="41"/>
        <v>4</v>
      </c>
      <c r="O93" s="43">
        <f t="shared" si="41"/>
        <v>5</v>
      </c>
      <c r="P93" s="43">
        <f t="shared" si="41"/>
        <v>1</v>
      </c>
      <c r="Q93" s="43">
        <f t="shared" si="41"/>
        <v>3</v>
      </c>
      <c r="R93" s="43">
        <f t="shared" si="41"/>
        <v>2</v>
      </c>
      <c r="S93" s="43">
        <f t="shared" si="41"/>
        <v>2</v>
      </c>
      <c r="T93" s="43">
        <f t="shared" si="41"/>
        <v>0</v>
      </c>
      <c r="U93" s="43">
        <f t="shared" si="41"/>
        <v>0</v>
      </c>
      <c r="V93" s="43">
        <f t="shared" si="37"/>
        <v>46</v>
      </c>
    </row>
    <row r="94" spans="2:22" ht="12.75">
      <c r="B94" s="37" t="s">
        <v>181</v>
      </c>
      <c r="C94" s="38"/>
      <c r="D94" s="38"/>
      <c r="E94" s="39" t="s">
        <v>129</v>
      </c>
      <c r="F94" s="43">
        <f>SUM(F49+F58+F67+F76)</f>
        <v>1</v>
      </c>
      <c r="G94" s="43">
        <f aca="true" t="shared" si="42" ref="G94:V94">SUM(G49+G58+G67+G76)</f>
        <v>1</v>
      </c>
      <c r="H94" s="43">
        <f t="shared" si="42"/>
        <v>9</v>
      </c>
      <c r="I94" s="43">
        <f t="shared" si="42"/>
        <v>5</v>
      </c>
      <c r="J94" s="43">
        <f t="shared" si="42"/>
        <v>3</v>
      </c>
      <c r="K94" s="43">
        <f t="shared" si="42"/>
        <v>17</v>
      </c>
      <c r="L94" s="43">
        <f t="shared" si="42"/>
        <v>7</v>
      </c>
      <c r="M94" s="43">
        <f t="shared" si="42"/>
        <v>1</v>
      </c>
      <c r="N94" s="43">
        <f t="shared" si="42"/>
        <v>1</v>
      </c>
      <c r="O94" s="43">
        <f t="shared" si="42"/>
        <v>0</v>
      </c>
      <c r="P94" s="43">
        <f t="shared" si="42"/>
        <v>3</v>
      </c>
      <c r="Q94" s="43">
        <f t="shared" si="42"/>
        <v>9</v>
      </c>
      <c r="R94" s="43">
        <f t="shared" si="42"/>
        <v>3</v>
      </c>
      <c r="S94" s="43">
        <f t="shared" si="42"/>
        <v>1</v>
      </c>
      <c r="T94" s="43">
        <f t="shared" si="42"/>
        <v>1</v>
      </c>
      <c r="U94" s="43">
        <f t="shared" si="42"/>
        <v>2</v>
      </c>
      <c r="V94" s="43">
        <f t="shared" si="42"/>
        <v>64</v>
      </c>
    </row>
    <row r="95" spans="2:22" ht="12.75">
      <c r="B95" s="37" t="s">
        <v>180</v>
      </c>
      <c r="C95" s="38"/>
      <c r="D95" s="38"/>
      <c r="E95" s="39" t="s">
        <v>130</v>
      </c>
      <c r="F95" s="43">
        <f>F96+F97</f>
        <v>12</v>
      </c>
      <c r="G95" s="43">
        <f aca="true" t="shared" si="43" ref="G95:U95">G96+G97</f>
        <v>8</v>
      </c>
      <c r="H95" s="43">
        <f t="shared" si="43"/>
        <v>15</v>
      </c>
      <c r="I95" s="43">
        <f t="shared" si="43"/>
        <v>8</v>
      </c>
      <c r="J95" s="43">
        <f t="shared" si="43"/>
        <v>4</v>
      </c>
      <c r="K95" s="43">
        <f t="shared" si="43"/>
        <v>14</v>
      </c>
      <c r="L95" s="43">
        <f t="shared" si="43"/>
        <v>10</v>
      </c>
      <c r="M95" s="43">
        <f t="shared" si="43"/>
        <v>4</v>
      </c>
      <c r="N95" s="43">
        <f t="shared" si="43"/>
        <v>6</v>
      </c>
      <c r="O95" s="43">
        <f t="shared" si="43"/>
        <v>0</v>
      </c>
      <c r="P95" s="43">
        <f t="shared" si="43"/>
        <v>8</v>
      </c>
      <c r="Q95" s="43">
        <f t="shared" si="43"/>
        <v>5</v>
      </c>
      <c r="R95" s="43">
        <f t="shared" si="43"/>
        <v>4</v>
      </c>
      <c r="S95" s="43">
        <f t="shared" si="43"/>
        <v>1</v>
      </c>
      <c r="T95" s="43">
        <f t="shared" si="43"/>
        <v>0</v>
      </c>
      <c r="U95" s="43">
        <f t="shared" si="43"/>
        <v>3</v>
      </c>
      <c r="V95" s="43">
        <f t="shared" si="37"/>
        <v>102</v>
      </c>
    </row>
    <row r="96" spans="2:22" ht="12.75">
      <c r="B96" s="37" t="s">
        <v>179</v>
      </c>
      <c r="C96" s="38"/>
      <c r="D96" s="38"/>
      <c r="E96" s="39" t="s">
        <v>131</v>
      </c>
      <c r="F96" s="43">
        <f>SUM(F51+F60+F69+F78)</f>
        <v>10</v>
      </c>
      <c r="G96" s="43">
        <f aca="true" t="shared" si="44" ref="G96:U96">SUM(G51+G60+G69+G78)</f>
        <v>3</v>
      </c>
      <c r="H96" s="43">
        <f t="shared" si="44"/>
        <v>5</v>
      </c>
      <c r="I96" s="43">
        <f t="shared" si="44"/>
        <v>2</v>
      </c>
      <c r="J96" s="43">
        <f t="shared" si="44"/>
        <v>1</v>
      </c>
      <c r="K96" s="43">
        <f t="shared" si="44"/>
        <v>1</v>
      </c>
      <c r="L96" s="43">
        <f t="shared" si="44"/>
        <v>3</v>
      </c>
      <c r="M96" s="43">
        <f t="shared" si="44"/>
        <v>2</v>
      </c>
      <c r="N96" s="43">
        <f t="shared" si="44"/>
        <v>5</v>
      </c>
      <c r="O96" s="43">
        <f t="shared" si="44"/>
        <v>0</v>
      </c>
      <c r="P96" s="43">
        <f t="shared" si="44"/>
        <v>0</v>
      </c>
      <c r="Q96" s="43">
        <f t="shared" si="44"/>
        <v>1</v>
      </c>
      <c r="R96" s="43">
        <f t="shared" si="44"/>
        <v>3</v>
      </c>
      <c r="S96" s="43">
        <f t="shared" si="44"/>
        <v>1</v>
      </c>
      <c r="T96" s="43">
        <f t="shared" si="44"/>
        <v>0</v>
      </c>
      <c r="U96" s="43">
        <f t="shared" si="44"/>
        <v>3</v>
      </c>
      <c r="V96" s="43">
        <f t="shared" si="37"/>
        <v>40</v>
      </c>
    </row>
    <row r="97" spans="2:22" ht="12.75">
      <c r="B97" s="37" t="s">
        <v>178</v>
      </c>
      <c r="C97" s="38"/>
      <c r="D97" s="38"/>
      <c r="E97" s="39" t="s">
        <v>132</v>
      </c>
      <c r="F97" s="43">
        <f>SUM(F52+F61+F70+F79)</f>
        <v>2</v>
      </c>
      <c r="G97" s="43">
        <f aca="true" t="shared" si="45" ref="G97:U97">SUM(G52+G61+G70+G79)</f>
        <v>5</v>
      </c>
      <c r="H97" s="43">
        <f t="shared" si="45"/>
        <v>10</v>
      </c>
      <c r="I97" s="43">
        <f t="shared" si="45"/>
        <v>6</v>
      </c>
      <c r="J97" s="43">
        <f t="shared" si="45"/>
        <v>3</v>
      </c>
      <c r="K97" s="43">
        <f t="shared" si="45"/>
        <v>13</v>
      </c>
      <c r="L97" s="43">
        <f t="shared" si="45"/>
        <v>7</v>
      </c>
      <c r="M97" s="43">
        <f t="shared" si="45"/>
        <v>2</v>
      </c>
      <c r="N97" s="43">
        <f t="shared" si="45"/>
        <v>1</v>
      </c>
      <c r="O97" s="43">
        <f t="shared" si="45"/>
        <v>0</v>
      </c>
      <c r="P97" s="43">
        <f t="shared" si="45"/>
        <v>8</v>
      </c>
      <c r="Q97" s="43">
        <f t="shared" si="45"/>
        <v>4</v>
      </c>
      <c r="R97" s="43">
        <f t="shared" si="45"/>
        <v>1</v>
      </c>
      <c r="S97" s="43">
        <f t="shared" si="45"/>
        <v>0</v>
      </c>
      <c r="T97" s="43">
        <f t="shared" si="45"/>
        <v>0</v>
      </c>
      <c r="U97" s="43">
        <f t="shared" si="45"/>
        <v>0</v>
      </c>
      <c r="V97" s="43">
        <f t="shared" si="37"/>
        <v>62</v>
      </c>
    </row>
    <row r="98" spans="2:22" ht="12.75">
      <c r="B98" s="37" t="s">
        <v>225</v>
      </c>
      <c r="C98" s="38"/>
      <c r="D98" s="38"/>
      <c r="E98" s="39" t="s">
        <v>232</v>
      </c>
      <c r="F98" s="43">
        <f>F99+F100</f>
        <v>7</v>
      </c>
      <c r="G98" s="43">
        <f aca="true" t="shared" si="46" ref="G98:U98">G99+G100</f>
        <v>3</v>
      </c>
      <c r="H98" s="43">
        <f t="shared" si="46"/>
        <v>9</v>
      </c>
      <c r="I98" s="43">
        <f t="shared" si="46"/>
        <v>4</v>
      </c>
      <c r="J98" s="43">
        <f t="shared" si="46"/>
        <v>1</v>
      </c>
      <c r="K98" s="43">
        <f t="shared" si="46"/>
        <v>4</v>
      </c>
      <c r="L98" s="43">
        <f t="shared" si="46"/>
        <v>2</v>
      </c>
      <c r="M98" s="43">
        <f t="shared" si="46"/>
        <v>0</v>
      </c>
      <c r="N98" s="43">
        <f t="shared" si="46"/>
        <v>2</v>
      </c>
      <c r="O98" s="43">
        <f t="shared" si="46"/>
        <v>0</v>
      </c>
      <c r="P98" s="43">
        <f t="shared" si="46"/>
        <v>3</v>
      </c>
      <c r="Q98" s="43">
        <f t="shared" si="46"/>
        <v>1</v>
      </c>
      <c r="R98" s="43">
        <f t="shared" si="46"/>
        <v>3</v>
      </c>
      <c r="S98" s="43">
        <f t="shared" si="46"/>
        <v>0</v>
      </c>
      <c r="T98" s="43">
        <f t="shared" si="46"/>
        <v>2</v>
      </c>
      <c r="U98" s="43">
        <f t="shared" si="46"/>
        <v>0</v>
      </c>
      <c r="V98" s="43">
        <f t="shared" si="37"/>
        <v>41</v>
      </c>
    </row>
    <row r="99" spans="2:22" ht="12.75">
      <c r="B99" s="37" t="s">
        <v>231</v>
      </c>
      <c r="C99" s="38"/>
      <c r="D99" s="38"/>
      <c r="E99" s="39" t="s">
        <v>233</v>
      </c>
      <c r="F99" s="43">
        <f>F102+F105</f>
        <v>7</v>
      </c>
      <c r="G99" s="43">
        <f aca="true" t="shared" si="47" ref="G99:U99">G102+G105</f>
        <v>1</v>
      </c>
      <c r="H99" s="43">
        <f t="shared" si="47"/>
        <v>5</v>
      </c>
      <c r="I99" s="43">
        <f t="shared" si="47"/>
        <v>3</v>
      </c>
      <c r="J99" s="43">
        <f t="shared" si="47"/>
        <v>0</v>
      </c>
      <c r="K99" s="43">
        <f t="shared" si="47"/>
        <v>0</v>
      </c>
      <c r="L99" s="43">
        <f t="shared" si="47"/>
        <v>0</v>
      </c>
      <c r="M99" s="43">
        <f t="shared" si="47"/>
        <v>0</v>
      </c>
      <c r="N99" s="43">
        <f t="shared" si="47"/>
        <v>1</v>
      </c>
      <c r="O99" s="43">
        <f t="shared" si="47"/>
        <v>0</v>
      </c>
      <c r="P99" s="43">
        <f t="shared" si="47"/>
        <v>1</v>
      </c>
      <c r="Q99" s="43">
        <f t="shared" si="47"/>
        <v>0</v>
      </c>
      <c r="R99" s="43">
        <f t="shared" si="47"/>
        <v>2</v>
      </c>
      <c r="S99" s="43">
        <f t="shared" si="47"/>
        <v>0</v>
      </c>
      <c r="T99" s="43">
        <f t="shared" si="47"/>
        <v>0</v>
      </c>
      <c r="U99" s="43">
        <f t="shared" si="47"/>
        <v>0</v>
      </c>
      <c r="V99" s="43">
        <f t="shared" si="37"/>
        <v>20</v>
      </c>
    </row>
    <row r="100" spans="2:22" ht="12.75">
      <c r="B100" s="37" t="s">
        <v>230</v>
      </c>
      <c r="C100" s="38"/>
      <c r="D100" s="38"/>
      <c r="E100" s="39" t="s">
        <v>234</v>
      </c>
      <c r="F100" s="43">
        <f>F103+F106</f>
        <v>0</v>
      </c>
      <c r="G100" s="43">
        <f aca="true" t="shared" si="48" ref="G100:U100">G103+G106</f>
        <v>2</v>
      </c>
      <c r="H100" s="43">
        <f t="shared" si="48"/>
        <v>4</v>
      </c>
      <c r="I100" s="43">
        <f t="shared" si="48"/>
        <v>1</v>
      </c>
      <c r="J100" s="43">
        <f t="shared" si="48"/>
        <v>1</v>
      </c>
      <c r="K100" s="43">
        <f t="shared" si="48"/>
        <v>4</v>
      </c>
      <c r="L100" s="43">
        <f t="shared" si="48"/>
        <v>2</v>
      </c>
      <c r="M100" s="43">
        <f t="shared" si="48"/>
        <v>0</v>
      </c>
      <c r="N100" s="43">
        <f t="shared" si="48"/>
        <v>1</v>
      </c>
      <c r="O100" s="43">
        <f t="shared" si="48"/>
        <v>0</v>
      </c>
      <c r="P100" s="43">
        <f t="shared" si="48"/>
        <v>2</v>
      </c>
      <c r="Q100" s="43">
        <f t="shared" si="48"/>
        <v>1</v>
      </c>
      <c r="R100" s="43">
        <f t="shared" si="48"/>
        <v>1</v>
      </c>
      <c r="S100" s="43">
        <f t="shared" si="48"/>
        <v>0</v>
      </c>
      <c r="T100" s="43">
        <f t="shared" si="48"/>
        <v>2</v>
      </c>
      <c r="U100" s="43">
        <f t="shared" si="48"/>
        <v>0</v>
      </c>
      <c r="V100" s="43">
        <f t="shared" si="37"/>
        <v>21</v>
      </c>
    </row>
    <row r="101" spans="2:22" ht="12.75">
      <c r="B101" s="37" t="s">
        <v>229</v>
      </c>
      <c r="C101" s="38"/>
      <c r="D101" s="38"/>
      <c r="E101" s="39" t="s">
        <v>235</v>
      </c>
      <c r="F101" s="43">
        <f>F102+F103</f>
        <v>5</v>
      </c>
      <c r="G101" s="43">
        <f aca="true" t="shared" si="49" ref="G101:U101">G102+G103</f>
        <v>0</v>
      </c>
      <c r="H101" s="43">
        <f t="shared" si="49"/>
        <v>3</v>
      </c>
      <c r="I101" s="43">
        <f t="shared" si="49"/>
        <v>1</v>
      </c>
      <c r="J101" s="43">
        <f t="shared" si="49"/>
        <v>1</v>
      </c>
      <c r="K101" s="43">
        <f t="shared" si="49"/>
        <v>1</v>
      </c>
      <c r="L101" s="43">
        <f t="shared" si="49"/>
        <v>1</v>
      </c>
      <c r="M101" s="43">
        <f t="shared" si="49"/>
        <v>0</v>
      </c>
      <c r="N101" s="43">
        <f t="shared" si="49"/>
        <v>1</v>
      </c>
      <c r="O101" s="43">
        <f t="shared" si="49"/>
        <v>0</v>
      </c>
      <c r="P101" s="43">
        <f t="shared" si="49"/>
        <v>2</v>
      </c>
      <c r="Q101" s="43">
        <f t="shared" si="49"/>
        <v>0</v>
      </c>
      <c r="R101" s="43">
        <f t="shared" si="49"/>
        <v>0</v>
      </c>
      <c r="S101" s="43">
        <f t="shared" si="49"/>
        <v>0</v>
      </c>
      <c r="T101" s="43">
        <f t="shared" si="49"/>
        <v>1</v>
      </c>
      <c r="U101" s="43">
        <f t="shared" si="49"/>
        <v>0</v>
      </c>
      <c r="V101" s="43">
        <f t="shared" si="37"/>
        <v>16</v>
      </c>
    </row>
    <row r="102" spans="2:22" ht="12.75">
      <c r="B102" s="37" t="s">
        <v>228</v>
      </c>
      <c r="C102" s="38"/>
      <c r="D102" s="38"/>
      <c r="E102" s="39" t="s">
        <v>236</v>
      </c>
      <c r="F102" s="43">
        <v>5</v>
      </c>
      <c r="G102" s="43">
        <v>0</v>
      </c>
      <c r="H102" s="43">
        <v>1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1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f t="shared" si="37"/>
        <v>7</v>
      </c>
    </row>
    <row r="103" spans="2:22" ht="12.75">
      <c r="B103" s="37" t="s">
        <v>227</v>
      </c>
      <c r="C103" s="38"/>
      <c r="D103" s="38"/>
      <c r="E103" s="39" t="s">
        <v>237</v>
      </c>
      <c r="F103" s="43">
        <v>0</v>
      </c>
      <c r="G103" s="43">
        <v>0</v>
      </c>
      <c r="H103" s="43">
        <v>2</v>
      </c>
      <c r="I103" s="43">
        <v>1</v>
      </c>
      <c r="J103" s="43">
        <v>1</v>
      </c>
      <c r="K103" s="43">
        <v>1</v>
      </c>
      <c r="L103" s="43">
        <v>1</v>
      </c>
      <c r="M103" s="43">
        <v>0</v>
      </c>
      <c r="N103" s="43">
        <v>1</v>
      </c>
      <c r="O103" s="43">
        <v>0</v>
      </c>
      <c r="P103" s="43">
        <v>1</v>
      </c>
      <c r="Q103" s="43">
        <v>0</v>
      </c>
      <c r="R103" s="43">
        <v>0</v>
      </c>
      <c r="S103" s="43">
        <v>0</v>
      </c>
      <c r="T103" s="43">
        <v>1</v>
      </c>
      <c r="U103" s="43">
        <v>0</v>
      </c>
      <c r="V103" s="43">
        <f t="shared" si="37"/>
        <v>9</v>
      </c>
    </row>
    <row r="104" spans="2:22" ht="12.75">
      <c r="B104" s="37" t="s">
        <v>226</v>
      </c>
      <c r="C104" s="38"/>
      <c r="D104" s="38"/>
      <c r="E104" s="39" t="s">
        <v>238</v>
      </c>
      <c r="F104" s="43">
        <f>F105+F106</f>
        <v>2</v>
      </c>
      <c r="G104" s="43">
        <f aca="true" t="shared" si="50" ref="G104:U104">G105+G106</f>
        <v>3</v>
      </c>
      <c r="H104" s="43">
        <f t="shared" si="50"/>
        <v>6</v>
      </c>
      <c r="I104" s="43">
        <f t="shared" si="50"/>
        <v>3</v>
      </c>
      <c r="J104" s="43">
        <f t="shared" si="50"/>
        <v>0</v>
      </c>
      <c r="K104" s="43">
        <f t="shared" si="50"/>
        <v>3</v>
      </c>
      <c r="L104" s="43">
        <f t="shared" si="50"/>
        <v>1</v>
      </c>
      <c r="M104" s="43">
        <f t="shared" si="50"/>
        <v>0</v>
      </c>
      <c r="N104" s="43">
        <f t="shared" si="50"/>
        <v>1</v>
      </c>
      <c r="O104" s="43">
        <f t="shared" si="50"/>
        <v>0</v>
      </c>
      <c r="P104" s="43">
        <f t="shared" si="50"/>
        <v>1</v>
      </c>
      <c r="Q104" s="43">
        <f t="shared" si="50"/>
        <v>1</v>
      </c>
      <c r="R104" s="43">
        <f t="shared" si="50"/>
        <v>3</v>
      </c>
      <c r="S104" s="43">
        <f t="shared" si="50"/>
        <v>0</v>
      </c>
      <c r="T104" s="43">
        <f t="shared" si="50"/>
        <v>1</v>
      </c>
      <c r="U104" s="43">
        <f t="shared" si="50"/>
        <v>0</v>
      </c>
      <c r="V104" s="43">
        <f t="shared" si="37"/>
        <v>25</v>
      </c>
    </row>
    <row r="105" spans="2:22" ht="12.75">
      <c r="B105" s="37" t="s">
        <v>241</v>
      </c>
      <c r="C105" s="38"/>
      <c r="D105" s="38"/>
      <c r="E105" s="39" t="s">
        <v>239</v>
      </c>
      <c r="F105" s="43">
        <v>2</v>
      </c>
      <c r="G105" s="43">
        <v>1</v>
      </c>
      <c r="H105" s="43">
        <v>4</v>
      </c>
      <c r="I105" s="43">
        <v>3</v>
      </c>
      <c r="J105" s="43">
        <v>0</v>
      </c>
      <c r="K105" s="43">
        <v>0</v>
      </c>
      <c r="L105" s="43">
        <v>0</v>
      </c>
      <c r="M105" s="43">
        <v>0</v>
      </c>
      <c r="N105" s="43">
        <v>1</v>
      </c>
      <c r="O105" s="43">
        <v>0</v>
      </c>
      <c r="P105" s="43">
        <v>0</v>
      </c>
      <c r="Q105" s="43">
        <v>0</v>
      </c>
      <c r="R105" s="43">
        <v>2</v>
      </c>
      <c r="S105" s="43">
        <v>0</v>
      </c>
      <c r="T105" s="43">
        <v>0</v>
      </c>
      <c r="U105" s="43">
        <v>0</v>
      </c>
      <c r="V105" s="43">
        <f t="shared" si="37"/>
        <v>13</v>
      </c>
    </row>
    <row r="106" spans="2:22" ht="12.75">
      <c r="B106" s="37" t="s">
        <v>242</v>
      </c>
      <c r="C106" s="38"/>
      <c r="D106" s="38"/>
      <c r="E106" s="39" t="s">
        <v>240</v>
      </c>
      <c r="F106" s="43">
        <v>0</v>
      </c>
      <c r="G106" s="43">
        <v>2</v>
      </c>
      <c r="H106" s="43">
        <v>2</v>
      </c>
      <c r="I106" s="43">
        <v>0</v>
      </c>
      <c r="J106" s="43">
        <v>0</v>
      </c>
      <c r="K106" s="43">
        <v>3</v>
      </c>
      <c r="L106" s="43">
        <v>1</v>
      </c>
      <c r="M106" s="43">
        <v>0</v>
      </c>
      <c r="N106" s="43">
        <v>0</v>
      </c>
      <c r="O106" s="43">
        <v>0</v>
      </c>
      <c r="P106" s="43">
        <v>1</v>
      </c>
      <c r="Q106" s="43">
        <v>1</v>
      </c>
      <c r="R106" s="43">
        <v>1</v>
      </c>
      <c r="S106" s="43">
        <v>0</v>
      </c>
      <c r="T106" s="43">
        <v>1</v>
      </c>
      <c r="U106" s="43">
        <v>0</v>
      </c>
      <c r="V106" s="43">
        <f t="shared" si="37"/>
        <v>12</v>
      </c>
    </row>
    <row r="107" spans="2:22" ht="12.75">
      <c r="B107" s="37" t="s">
        <v>243</v>
      </c>
      <c r="C107" s="38"/>
      <c r="D107" s="38"/>
      <c r="E107" s="39" t="s">
        <v>133</v>
      </c>
      <c r="F107" s="43">
        <f>F108+F109</f>
        <v>11</v>
      </c>
      <c r="G107" s="43">
        <f aca="true" t="shared" si="51" ref="G107:U107">G108+G109</f>
        <v>2</v>
      </c>
      <c r="H107" s="43">
        <f t="shared" si="51"/>
        <v>4</v>
      </c>
      <c r="I107" s="43">
        <f t="shared" si="51"/>
        <v>3</v>
      </c>
      <c r="J107" s="43">
        <f t="shared" si="51"/>
        <v>0</v>
      </c>
      <c r="K107" s="43">
        <f t="shared" si="51"/>
        <v>4</v>
      </c>
      <c r="L107" s="43">
        <f t="shared" si="51"/>
        <v>0</v>
      </c>
      <c r="M107" s="43">
        <f t="shared" si="51"/>
        <v>0</v>
      </c>
      <c r="N107" s="43">
        <f t="shared" si="51"/>
        <v>1</v>
      </c>
      <c r="O107" s="43">
        <f t="shared" si="51"/>
        <v>0</v>
      </c>
      <c r="P107" s="43">
        <f t="shared" si="51"/>
        <v>2</v>
      </c>
      <c r="Q107" s="43">
        <f t="shared" si="51"/>
        <v>1</v>
      </c>
      <c r="R107" s="43">
        <f t="shared" si="51"/>
        <v>1</v>
      </c>
      <c r="S107" s="43">
        <f t="shared" si="51"/>
        <v>0</v>
      </c>
      <c r="T107" s="43">
        <f t="shared" si="51"/>
        <v>0</v>
      </c>
      <c r="U107" s="43">
        <f t="shared" si="51"/>
        <v>0</v>
      </c>
      <c r="V107" s="43">
        <f t="shared" si="37"/>
        <v>29</v>
      </c>
    </row>
    <row r="108" spans="2:22" ht="12.75">
      <c r="B108" s="37" t="s">
        <v>252</v>
      </c>
      <c r="C108" s="38"/>
      <c r="D108" s="38"/>
      <c r="E108" s="39" t="s">
        <v>134</v>
      </c>
      <c r="F108" s="43">
        <f>F111+F114</f>
        <v>9</v>
      </c>
      <c r="G108" s="43">
        <f aca="true" t="shared" si="52" ref="G108:U108">G111+G114</f>
        <v>1</v>
      </c>
      <c r="H108" s="43">
        <f t="shared" si="52"/>
        <v>1</v>
      </c>
      <c r="I108" s="43">
        <f t="shared" si="52"/>
        <v>0</v>
      </c>
      <c r="J108" s="43">
        <f t="shared" si="52"/>
        <v>0</v>
      </c>
      <c r="K108" s="43">
        <f t="shared" si="52"/>
        <v>1</v>
      </c>
      <c r="L108" s="43">
        <f t="shared" si="52"/>
        <v>0</v>
      </c>
      <c r="M108" s="43">
        <f t="shared" si="52"/>
        <v>0</v>
      </c>
      <c r="N108" s="43">
        <f t="shared" si="52"/>
        <v>1</v>
      </c>
      <c r="O108" s="43">
        <f t="shared" si="52"/>
        <v>0</v>
      </c>
      <c r="P108" s="43">
        <f t="shared" si="52"/>
        <v>2</v>
      </c>
      <c r="Q108" s="43">
        <f t="shared" si="52"/>
        <v>1</v>
      </c>
      <c r="R108" s="43">
        <f t="shared" si="52"/>
        <v>0</v>
      </c>
      <c r="S108" s="43">
        <f t="shared" si="52"/>
        <v>0</v>
      </c>
      <c r="T108" s="43">
        <f t="shared" si="52"/>
        <v>0</v>
      </c>
      <c r="U108" s="43">
        <f t="shared" si="52"/>
        <v>0</v>
      </c>
      <c r="V108" s="43">
        <f t="shared" si="37"/>
        <v>16</v>
      </c>
    </row>
    <row r="109" spans="2:22" ht="12.75">
      <c r="B109" s="37" t="s">
        <v>251</v>
      </c>
      <c r="C109" s="38"/>
      <c r="D109" s="38"/>
      <c r="E109" s="39" t="s">
        <v>135</v>
      </c>
      <c r="F109" s="43">
        <f>F112+F115</f>
        <v>2</v>
      </c>
      <c r="G109" s="43">
        <f aca="true" t="shared" si="53" ref="G109:U109">G112+G115</f>
        <v>1</v>
      </c>
      <c r="H109" s="43">
        <f t="shared" si="53"/>
        <v>3</v>
      </c>
      <c r="I109" s="43">
        <f t="shared" si="53"/>
        <v>3</v>
      </c>
      <c r="J109" s="43">
        <f t="shared" si="53"/>
        <v>0</v>
      </c>
      <c r="K109" s="43">
        <f t="shared" si="53"/>
        <v>3</v>
      </c>
      <c r="L109" s="43">
        <f t="shared" si="53"/>
        <v>0</v>
      </c>
      <c r="M109" s="43">
        <f t="shared" si="53"/>
        <v>0</v>
      </c>
      <c r="N109" s="43">
        <f t="shared" si="53"/>
        <v>0</v>
      </c>
      <c r="O109" s="43">
        <f t="shared" si="53"/>
        <v>0</v>
      </c>
      <c r="P109" s="43">
        <f t="shared" si="53"/>
        <v>0</v>
      </c>
      <c r="Q109" s="43">
        <f t="shared" si="53"/>
        <v>0</v>
      </c>
      <c r="R109" s="43">
        <f t="shared" si="53"/>
        <v>1</v>
      </c>
      <c r="S109" s="43">
        <f t="shared" si="53"/>
        <v>0</v>
      </c>
      <c r="T109" s="43">
        <f t="shared" si="53"/>
        <v>0</v>
      </c>
      <c r="U109" s="43">
        <f t="shared" si="53"/>
        <v>0</v>
      </c>
      <c r="V109" s="43">
        <f t="shared" si="37"/>
        <v>13</v>
      </c>
    </row>
    <row r="110" spans="2:22" ht="12.75">
      <c r="B110" s="37" t="s">
        <v>250</v>
      </c>
      <c r="C110" s="38"/>
      <c r="D110" s="38"/>
      <c r="E110" s="39" t="s">
        <v>136</v>
      </c>
      <c r="F110" s="43">
        <f>F111+F112</f>
        <v>6</v>
      </c>
      <c r="G110" s="43">
        <f aca="true" t="shared" si="54" ref="G110:U110">G111+G112</f>
        <v>1</v>
      </c>
      <c r="H110" s="43">
        <f t="shared" si="54"/>
        <v>4</v>
      </c>
      <c r="I110" s="43">
        <f t="shared" si="54"/>
        <v>0</v>
      </c>
      <c r="J110" s="43">
        <f t="shared" si="54"/>
        <v>0</v>
      </c>
      <c r="K110" s="43">
        <f t="shared" si="54"/>
        <v>1</v>
      </c>
      <c r="L110" s="43">
        <f t="shared" si="54"/>
        <v>0</v>
      </c>
      <c r="M110" s="43">
        <f t="shared" si="54"/>
        <v>0</v>
      </c>
      <c r="N110" s="43">
        <f t="shared" si="54"/>
        <v>0</v>
      </c>
      <c r="O110" s="43">
        <f t="shared" si="54"/>
        <v>0</v>
      </c>
      <c r="P110" s="43">
        <f t="shared" si="54"/>
        <v>1</v>
      </c>
      <c r="Q110" s="43">
        <f t="shared" si="54"/>
        <v>0</v>
      </c>
      <c r="R110" s="43">
        <f t="shared" si="54"/>
        <v>1</v>
      </c>
      <c r="S110" s="43">
        <f t="shared" si="54"/>
        <v>0</v>
      </c>
      <c r="T110" s="43">
        <f t="shared" si="54"/>
        <v>0</v>
      </c>
      <c r="U110" s="43">
        <f t="shared" si="54"/>
        <v>0</v>
      </c>
      <c r="V110" s="43">
        <f t="shared" si="37"/>
        <v>14</v>
      </c>
    </row>
    <row r="111" spans="2:22" ht="12.75">
      <c r="B111" s="37" t="s">
        <v>249</v>
      </c>
      <c r="C111" s="38"/>
      <c r="D111" s="38"/>
      <c r="E111" s="39" t="s">
        <v>137</v>
      </c>
      <c r="F111" s="43">
        <v>5</v>
      </c>
      <c r="G111" s="43">
        <v>0</v>
      </c>
      <c r="H111" s="43">
        <v>1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1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f t="shared" si="37"/>
        <v>7</v>
      </c>
    </row>
    <row r="112" spans="2:22" ht="12.75">
      <c r="B112" s="37" t="s">
        <v>248</v>
      </c>
      <c r="C112" s="38"/>
      <c r="D112" s="38"/>
      <c r="E112" s="39" t="s">
        <v>138</v>
      </c>
      <c r="F112" s="43">
        <v>1</v>
      </c>
      <c r="G112" s="43">
        <v>1</v>
      </c>
      <c r="H112" s="43">
        <v>3</v>
      </c>
      <c r="I112" s="43">
        <v>0</v>
      </c>
      <c r="J112" s="43">
        <v>0</v>
      </c>
      <c r="K112" s="43">
        <v>1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1</v>
      </c>
      <c r="S112" s="43">
        <v>0</v>
      </c>
      <c r="T112" s="43">
        <v>0</v>
      </c>
      <c r="U112" s="43">
        <v>0</v>
      </c>
      <c r="V112" s="43">
        <f t="shared" si="37"/>
        <v>7</v>
      </c>
    </row>
    <row r="113" spans="2:22" ht="12.75">
      <c r="B113" s="37" t="s">
        <v>247</v>
      </c>
      <c r="C113" s="38"/>
      <c r="D113" s="38"/>
      <c r="E113" s="39" t="s">
        <v>139</v>
      </c>
      <c r="F113" s="43">
        <f>F114+F115</f>
        <v>5</v>
      </c>
      <c r="G113" s="43">
        <f aca="true" t="shared" si="55" ref="G113:U113">G114+G115</f>
        <v>1</v>
      </c>
      <c r="H113" s="43">
        <f t="shared" si="55"/>
        <v>0</v>
      </c>
      <c r="I113" s="43">
        <f t="shared" si="55"/>
        <v>3</v>
      </c>
      <c r="J113" s="43">
        <f t="shared" si="55"/>
        <v>0</v>
      </c>
      <c r="K113" s="43">
        <f t="shared" si="55"/>
        <v>3</v>
      </c>
      <c r="L113" s="43">
        <f t="shared" si="55"/>
        <v>0</v>
      </c>
      <c r="M113" s="43">
        <f t="shared" si="55"/>
        <v>0</v>
      </c>
      <c r="N113" s="43">
        <f t="shared" si="55"/>
        <v>1</v>
      </c>
      <c r="O113" s="43">
        <f t="shared" si="55"/>
        <v>0</v>
      </c>
      <c r="P113" s="43">
        <f t="shared" si="55"/>
        <v>1</v>
      </c>
      <c r="Q113" s="43">
        <f t="shared" si="55"/>
        <v>1</v>
      </c>
      <c r="R113" s="43">
        <f t="shared" si="55"/>
        <v>0</v>
      </c>
      <c r="S113" s="43">
        <f t="shared" si="55"/>
        <v>0</v>
      </c>
      <c r="T113" s="43">
        <f t="shared" si="55"/>
        <v>0</v>
      </c>
      <c r="U113" s="43">
        <f t="shared" si="55"/>
        <v>0</v>
      </c>
      <c r="V113" s="43">
        <f t="shared" si="37"/>
        <v>15</v>
      </c>
    </row>
    <row r="114" spans="2:22" ht="12.75">
      <c r="B114" s="37" t="s">
        <v>246</v>
      </c>
      <c r="C114" s="38"/>
      <c r="D114" s="38"/>
      <c r="E114" s="39" t="s">
        <v>140</v>
      </c>
      <c r="F114" s="43">
        <v>4</v>
      </c>
      <c r="G114" s="43">
        <v>1</v>
      </c>
      <c r="H114" s="43">
        <v>0</v>
      </c>
      <c r="I114" s="43">
        <v>0</v>
      </c>
      <c r="J114" s="43">
        <v>0</v>
      </c>
      <c r="K114" s="43">
        <v>1</v>
      </c>
      <c r="L114" s="43">
        <v>0</v>
      </c>
      <c r="M114" s="43">
        <v>0</v>
      </c>
      <c r="N114" s="43">
        <v>1</v>
      </c>
      <c r="O114" s="43">
        <v>0</v>
      </c>
      <c r="P114" s="43">
        <v>1</v>
      </c>
      <c r="Q114" s="43">
        <v>1</v>
      </c>
      <c r="R114" s="43">
        <v>0</v>
      </c>
      <c r="S114" s="43">
        <v>0</v>
      </c>
      <c r="T114" s="43">
        <v>0</v>
      </c>
      <c r="U114" s="43">
        <v>0</v>
      </c>
      <c r="V114" s="43">
        <f t="shared" si="37"/>
        <v>9</v>
      </c>
    </row>
    <row r="115" spans="2:22" ht="12.75">
      <c r="B115" s="37" t="s">
        <v>245</v>
      </c>
      <c r="C115" s="38"/>
      <c r="D115" s="38"/>
      <c r="E115" s="39" t="s">
        <v>141</v>
      </c>
      <c r="F115" s="43">
        <v>1</v>
      </c>
      <c r="G115" s="43">
        <v>0</v>
      </c>
      <c r="H115" s="43">
        <v>0</v>
      </c>
      <c r="I115" s="43">
        <v>3</v>
      </c>
      <c r="J115" s="43">
        <v>0</v>
      </c>
      <c r="K115" s="43">
        <v>2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f t="shared" si="37"/>
        <v>6</v>
      </c>
    </row>
    <row r="116" spans="2:22" ht="12.75">
      <c r="B116" s="37" t="s">
        <v>244</v>
      </c>
      <c r="C116" s="38"/>
      <c r="D116" s="38"/>
      <c r="E116" s="39" t="s">
        <v>142</v>
      </c>
      <c r="F116" s="43">
        <f>F117+F118</f>
        <v>140</v>
      </c>
      <c r="G116" s="43">
        <f aca="true" t="shared" si="56" ref="G116:U116">G117+G118</f>
        <v>32</v>
      </c>
      <c r="H116" s="43">
        <f t="shared" si="56"/>
        <v>72</v>
      </c>
      <c r="I116" s="43">
        <f t="shared" si="56"/>
        <v>41</v>
      </c>
      <c r="J116" s="43">
        <f t="shared" si="56"/>
        <v>14</v>
      </c>
      <c r="K116" s="43">
        <f t="shared" si="56"/>
        <v>89</v>
      </c>
      <c r="L116" s="43">
        <f t="shared" si="56"/>
        <v>52</v>
      </c>
      <c r="M116" s="43">
        <f t="shared" si="56"/>
        <v>14</v>
      </c>
      <c r="N116" s="43">
        <f t="shared" si="56"/>
        <v>31</v>
      </c>
      <c r="O116" s="43">
        <f t="shared" si="56"/>
        <v>13</v>
      </c>
      <c r="P116" s="43">
        <f t="shared" si="56"/>
        <v>18</v>
      </c>
      <c r="Q116" s="43">
        <f t="shared" si="56"/>
        <v>20</v>
      </c>
      <c r="R116" s="43">
        <f t="shared" si="56"/>
        <v>31</v>
      </c>
      <c r="S116" s="43">
        <f t="shared" si="56"/>
        <v>13</v>
      </c>
      <c r="T116" s="43">
        <f t="shared" si="56"/>
        <v>23</v>
      </c>
      <c r="U116" s="43">
        <f t="shared" si="56"/>
        <v>37</v>
      </c>
      <c r="V116" s="43">
        <f t="shared" si="37"/>
        <v>640</v>
      </c>
    </row>
    <row r="117" spans="2:22" ht="12.75">
      <c r="B117" s="37" t="s">
        <v>253</v>
      </c>
      <c r="C117" s="38"/>
      <c r="D117" s="38"/>
      <c r="E117" s="39" t="s">
        <v>143</v>
      </c>
      <c r="F117" s="43">
        <f>F120+F123</f>
        <v>107</v>
      </c>
      <c r="G117" s="43">
        <f aca="true" t="shared" si="57" ref="G117:U117">G120+G123</f>
        <v>12</v>
      </c>
      <c r="H117" s="43">
        <f t="shared" si="57"/>
        <v>33</v>
      </c>
      <c r="I117" s="43">
        <f t="shared" si="57"/>
        <v>30</v>
      </c>
      <c r="J117" s="43">
        <f t="shared" si="57"/>
        <v>4</v>
      </c>
      <c r="K117" s="43">
        <f t="shared" si="57"/>
        <v>42</v>
      </c>
      <c r="L117" s="43">
        <f t="shared" si="57"/>
        <v>20</v>
      </c>
      <c r="M117" s="43">
        <f t="shared" si="57"/>
        <v>11</v>
      </c>
      <c r="N117" s="43">
        <f t="shared" si="57"/>
        <v>23</v>
      </c>
      <c r="O117" s="43">
        <f t="shared" si="57"/>
        <v>13</v>
      </c>
      <c r="P117" s="43">
        <f t="shared" si="57"/>
        <v>5</v>
      </c>
      <c r="Q117" s="43">
        <f t="shared" si="57"/>
        <v>7</v>
      </c>
      <c r="R117" s="43">
        <f t="shared" si="57"/>
        <v>19</v>
      </c>
      <c r="S117" s="43">
        <f t="shared" si="57"/>
        <v>7</v>
      </c>
      <c r="T117" s="43">
        <f t="shared" si="57"/>
        <v>14</v>
      </c>
      <c r="U117" s="43">
        <f t="shared" si="57"/>
        <v>20</v>
      </c>
      <c r="V117" s="43">
        <f t="shared" si="37"/>
        <v>367</v>
      </c>
    </row>
    <row r="118" spans="2:22" ht="12.75">
      <c r="B118" s="37" t="s">
        <v>254</v>
      </c>
      <c r="C118" s="38"/>
      <c r="D118" s="38"/>
      <c r="E118" s="39" t="s">
        <v>144</v>
      </c>
      <c r="F118" s="43">
        <f>F121+F124</f>
        <v>33</v>
      </c>
      <c r="G118" s="43">
        <f aca="true" t="shared" si="58" ref="G118:U118">G121+G124</f>
        <v>20</v>
      </c>
      <c r="H118" s="43">
        <f t="shared" si="58"/>
        <v>39</v>
      </c>
      <c r="I118" s="43">
        <f t="shared" si="58"/>
        <v>11</v>
      </c>
      <c r="J118" s="43">
        <f t="shared" si="58"/>
        <v>10</v>
      </c>
      <c r="K118" s="43">
        <f t="shared" si="58"/>
        <v>47</v>
      </c>
      <c r="L118" s="43">
        <f t="shared" si="58"/>
        <v>32</v>
      </c>
      <c r="M118" s="43">
        <f t="shared" si="58"/>
        <v>3</v>
      </c>
      <c r="N118" s="43">
        <f t="shared" si="58"/>
        <v>8</v>
      </c>
      <c r="O118" s="43">
        <f t="shared" si="58"/>
        <v>0</v>
      </c>
      <c r="P118" s="43">
        <f t="shared" si="58"/>
        <v>13</v>
      </c>
      <c r="Q118" s="43">
        <f t="shared" si="58"/>
        <v>13</v>
      </c>
      <c r="R118" s="43">
        <f t="shared" si="58"/>
        <v>12</v>
      </c>
      <c r="S118" s="43">
        <f t="shared" si="58"/>
        <v>6</v>
      </c>
      <c r="T118" s="43">
        <f t="shared" si="58"/>
        <v>9</v>
      </c>
      <c r="U118" s="43">
        <f t="shared" si="58"/>
        <v>17</v>
      </c>
      <c r="V118" s="43">
        <f t="shared" si="37"/>
        <v>273</v>
      </c>
    </row>
    <row r="119" spans="2:22" ht="12.75">
      <c r="B119" s="37" t="s">
        <v>255</v>
      </c>
      <c r="C119" s="38"/>
      <c r="D119" s="38"/>
      <c r="E119" s="39" t="s">
        <v>145</v>
      </c>
      <c r="F119" s="43">
        <f>F120+F121</f>
        <v>92</v>
      </c>
      <c r="G119" s="43">
        <f aca="true" t="shared" si="59" ref="G119:U119">G120+G121</f>
        <v>17</v>
      </c>
      <c r="H119" s="43">
        <f t="shared" si="59"/>
        <v>51</v>
      </c>
      <c r="I119" s="43">
        <f t="shared" si="59"/>
        <v>30</v>
      </c>
      <c r="J119" s="43">
        <f t="shared" si="59"/>
        <v>8</v>
      </c>
      <c r="K119" s="43">
        <f t="shared" si="59"/>
        <v>62</v>
      </c>
      <c r="L119" s="43">
        <f t="shared" si="59"/>
        <v>29</v>
      </c>
      <c r="M119" s="43">
        <f t="shared" si="59"/>
        <v>7</v>
      </c>
      <c r="N119" s="43">
        <f t="shared" si="59"/>
        <v>27</v>
      </c>
      <c r="O119" s="43">
        <f t="shared" si="59"/>
        <v>9</v>
      </c>
      <c r="P119" s="43">
        <f t="shared" si="59"/>
        <v>12</v>
      </c>
      <c r="Q119" s="43">
        <f t="shared" si="59"/>
        <v>11</v>
      </c>
      <c r="R119" s="43">
        <f t="shared" si="59"/>
        <v>21</v>
      </c>
      <c r="S119" s="43">
        <f t="shared" si="59"/>
        <v>11</v>
      </c>
      <c r="T119" s="43">
        <f t="shared" si="59"/>
        <v>18</v>
      </c>
      <c r="U119" s="43">
        <f t="shared" si="59"/>
        <v>24</v>
      </c>
      <c r="V119" s="43">
        <f t="shared" si="37"/>
        <v>429</v>
      </c>
    </row>
    <row r="120" spans="2:22" ht="12.75">
      <c r="B120" s="37" t="s">
        <v>256</v>
      </c>
      <c r="C120" s="38"/>
      <c r="D120" s="38"/>
      <c r="E120" s="39" t="s">
        <v>146</v>
      </c>
      <c r="F120" s="43">
        <v>70</v>
      </c>
      <c r="G120" s="43">
        <v>9</v>
      </c>
      <c r="H120" s="43">
        <v>21</v>
      </c>
      <c r="I120" s="43">
        <v>20</v>
      </c>
      <c r="J120" s="43">
        <v>1</v>
      </c>
      <c r="K120" s="43">
        <v>29</v>
      </c>
      <c r="L120" s="43">
        <v>12</v>
      </c>
      <c r="M120" s="43">
        <v>5</v>
      </c>
      <c r="N120" s="43">
        <v>21</v>
      </c>
      <c r="O120" s="43">
        <v>9</v>
      </c>
      <c r="P120" s="43">
        <v>4</v>
      </c>
      <c r="Q120" s="43">
        <v>4</v>
      </c>
      <c r="R120" s="43">
        <v>14</v>
      </c>
      <c r="S120" s="43">
        <v>5</v>
      </c>
      <c r="T120" s="43">
        <v>11</v>
      </c>
      <c r="U120" s="43">
        <v>13</v>
      </c>
      <c r="V120" s="43">
        <f t="shared" si="37"/>
        <v>248</v>
      </c>
    </row>
    <row r="121" spans="2:22" ht="12.75">
      <c r="B121" s="37" t="s">
        <v>257</v>
      </c>
      <c r="C121" s="38"/>
      <c r="D121" s="38"/>
      <c r="E121" s="39" t="s">
        <v>147</v>
      </c>
      <c r="F121" s="43">
        <v>22</v>
      </c>
      <c r="G121" s="43">
        <v>8</v>
      </c>
      <c r="H121" s="43">
        <v>30</v>
      </c>
      <c r="I121" s="43">
        <v>10</v>
      </c>
      <c r="J121" s="43">
        <v>7</v>
      </c>
      <c r="K121" s="43">
        <v>33</v>
      </c>
      <c r="L121" s="43">
        <v>17</v>
      </c>
      <c r="M121" s="43">
        <v>2</v>
      </c>
      <c r="N121" s="43">
        <v>6</v>
      </c>
      <c r="O121" s="43">
        <v>0</v>
      </c>
      <c r="P121" s="43">
        <v>8</v>
      </c>
      <c r="Q121" s="43">
        <v>7</v>
      </c>
      <c r="R121" s="43">
        <v>7</v>
      </c>
      <c r="S121" s="43">
        <v>6</v>
      </c>
      <c r="T121" s="43">
        <v>7</v>
      </c>
      <c r="U121" s="43">
        <v>11</v>
      </c>
      <c r="V121" s="43">
        <f t="shared" si="37"/>
        <v>181</v>
      </c>
    </row>
    <row r="122" spans="2:22" ht="12.75">
      <c r="B122" s="37" t="s">
        <v>258</v>
      </c>
      <c r="C122" s="38"/>
      <c r="D122" s="38"/>
      <c r="E122" s="39" t="s">
        <v>148</v>
      </c>
      <c r="F122" s="43">
        <f>F123+F124</f>
        <v>48</v>
      </c>
      <c r="G122" s="43">
        <f aca="true" t="shared" si="60" ref="G122:U122">G123+G124</f>
        <v>15</v>
      </c>
      <c r="H122" s="43">
        <f t="shared" si="60"/>
        <v>21</v>
      </c>
      <c r="I122" s="43">
        <f t="shared" si="60"/>
        <v>11</v>
      </c>
      <c r="J122" s="43">
        <f t="shared" si="60"/>
        <v>6</v>
      </c>
      <c r="K122" s="43">
        <f t="shared" si="60"/>
        <v>27</v>
      </c>
      <c r="L122" s="43">
        <f t="shared" si="60"/>
        <v>23</v>
      </c>
      <c r="M122" s="43">
        <f t="shared" si="60"/>
        <v>7</v>
      </c>
      <c r="N122" s="43">
        <f t="shared" si="60"/>
        <v>4</v>
      </c>
      <c r="O122" s="43">
        <f t="shared" si="60"/>
        <v>4</v>
      </c>
      <c r="P122" s="43">
        <f t="shared" si="60"/>
        <v>6</v>
      </c>
      <c r="Q122" s="43">
        <f t="shared" si="60"/>
        <v>9</v>
      </c>
      <c r="R122" s="43">
        <f t="shared" si="60"/>
        <v>10</v>
      </c>
      <c r="S122" s="43">
        <f t="shared" si="60"/>
        <v>2</v>
      </c>
      <c r="T122" s="43">
        <f t="shared" si="60"/>
        <v>5</v>
      </c>
      <c r="U122" s="43">
        <f t="shared" si="60"/>
        <v>13</v>
      </c>
      <c r="V122" s="43">
        <f t="shared" si="37"/>
        <v>211</v>
      </c>
    </row>
    <row r="123" spans="2:22" ht="12.75">
      <c r="B123" s="37" t="s">
        <v>259</v>
      </c>
      <c r="C123" s="38"/>
      <c r="D123" s="38"/>
      <c r="E123" s="39" t="s">
        <v>149</v>
      </c>
      <c r="F123" s="43">
        <v>37</v>
      </c>
      <c r="G123" s="43">
        <v>3</v>
      </c>
      <c r="H123" s="43">
        <v>12</v>
      </c>
      <c r="I123" s="43">
        <v>10</v>
      </c>
      <c r="J123" s="43">
        <v>3</v>
      </c>
      <c r="K123" s="43">
        <v>13</v>
      </c>
      <c r="L123" s="43">
        <v>8</v>
      </c>
      <c r="M123" s="43">
        <v>6</v>
      </c>
      <c r="N123" s="43">
        <v>2</v>
      </c>
      <c r="O123" s="43">
        <v>4</v>
      </c>
      <c r="P123" s="43">
        <v>1</v>
      </c>
      <c r="Q123" s="43">
        <v>3</v>
      </c>
      <c r="R123" s="43">
        <v>5</v>
      </c>
      <c r="S123" s="43">
        <v>2</v>
      </c>
      <c r="T123" s="43">
        <v>3</v>
      </c>
      <c r="U123" s="43">
        <v>7</v>
      </c>
      <c r="V123" s="43">
        <f t="shared" si="37"/>
        <v>119</v>
      </c>
    </row>
    <row r="124" spans="2:22" ht="12.75">
      <c r="B124" s="37" t="s">
        <v>260</v>
      </c>
      <c r="C124" s="38"/>
      <c r="D124" s="38"/>
      <c r="E124" s="39" t="s">
        <v>150</v>
      </c>
      <c r="F124" s="43">
        <v>11</v>
      </c>
      <c r="G124" s="43">
        <v>12</v>
      </c>
      <c r="H124" s="43">
        <v>9</v>
      </c>
      <c r="I124" s="43">
        <v>1</v>
      </c>
      <c r="J124" s="43">
        <v>3</v>
      </c>
      <c r="K124" s="43">
        <v>14</v>
      </c>
      <c r="L124" s="43">
        <v>15</v>
      </c>
      <c r="M124" s="43">
        <v>1</v>
      </c>
      <c r="N124" s="43">
        <v>2</v>
      </c>
      <c r="O124" s="43">
        <v>0</v>
      </c>
      <c r="P124" s="43">
        <v>5</v>
      </c>
      <c r="Q124" s="43">
        <v>6</v>
      </c>
      <c r="R124" s="43">
        <v>5</v>
      </c>
      <c r="S124" s="43">
        <v>0</v>
      </c>
      <c r="T124" s="43">
        <v>2</v>
      </c>
      <c r="U124" s="43">
        <v>6</v>
      </c>
      <c r="V124" s="43">
        <f t="shared" si="37"/>
        <v>92</v>
      </c>
    </row>
    <row r="125" spans="2:22" ht="12.75">
      <c r="B125" s="37" t="s">
        <v>261</v>
      </c>
      <c r="C125" s="38"/>
      <c r="D125" s="38"/>
      <c r="E125" s="39" t="s">
        <v>270</v>
      </c>
      <c r="F125" s="43">
        <f>F126+F127</f>
        <v>158</v>
      </c>
      <c r="G125" s="43">
        <f aca="true" t="shared" si="61" ref="G125:U125">G126+G127</f>
        <v>56</v>
      </c>
      <c r="H125" s="43">
        <f t="shared" si="61"/>
        <v>167</v>
      </c>
      <c r="I125" s="43">
        <f t="shared" si="61"/>
        <v>101</v>
      </c>
      <c r="J125" s="43">
        <f t="shared" si="61"/>
        <v>28</v>
      </c>
      <c r="K125" s="43">
        <f t="shared" si="61"/>
        <v>151</v>
      </c>
      <c r="L125" s="43">
        <f t="shared" si="61"/>
        <v>142</v>
      </c>
      <c r="M125" s="43">
        <f t="shared" si="61"/>
        <v>30</v>
      </c>
      <c r="N125" s="43">
        <f t="shared" si="61"/>
        <v>71</v>
      </c>
      <c r="O125" s="43">
        <f t="shared" si="61"/>
        <v>19</v>
      </c>
      <c r="P125" s="43">
        <f t="shared" si="61"/>
        <v>47</v>
      </c>
      <c r="Q125" s="43">
        <f t="shared" si="61"/>
        <v>47</v>
      </c>
      <c r="R125" s="43">
        <f t="shared" si="61"/>
        <v>55</v>
      </c>
      <c r="S125" s="43">
        <f t="shared" si="61"/>
        <v>18</v>
      </c>
      <c r="T125" s="43">
        <f t="shared" si="61"/>
        <v>55</v>
      </c>
      <c r="U125" s="43">
        <f t="shared" si="61"/>
        <v>31</v>
      </c>
      <c r="V125" s="43">
        <f t="shared" si="37"/>
        <v>1176</v>
      </c>
    </row>
    <row r="126" spans="2:22" ht="12.75">
      <c r="B126" s="37" t="s">
        <v>262</v>
      </c>
      <c r="C126" s="38"/>
      <c r="D126" s="38"/>
      <c r="E126" s="39" t="s">
        <v>271</v>
      </c>
      <c r="F126" s="43">
        <f>F129+F132</f>
        <v>126</v>
      </c>
      <c r="G126" s="43">
        <f aca="true" t="shared" si="62" ref="G126:U126">G129+G132</f>
        <v>12</v>
      </c>
      <c r="H126" s="43">
        <f t="shared" si="62"/>
        <v>52</v>
      </c>
      <c r="I126" s="43">
        <f t="shared" si="62"/>
        <v>64</v>
      </c>
      <c r="J126" s="43">
        <f t="shared" si="62"/>
        <v>9</v>
      </c>
      <c r="K126" s="43">
        <f t="shared" si="62"/>
        <v>59</v>
      </c>
      <c r="L126" s="43">
        <f t="shared" si="62"/>
        <v>58</v>
      </c>
      <c r="M126" s="43">
        <f t="shared" si="62"/>
        <v>16</v>
      </c>
      <c r="N126" s="43">
        <f t="shared" si="62"/>
        <v>47</v>
      </c>
      <c r="O126" s="43">
        <f t="shared" si="62"/>
        <v>17</v>
      </c>
      <c r="P126" s="43">
        <f t="shared" si="62"/>
        <v>20</v>
      </c>
      <c r="Q126" s="43">
        <f t="shared" si="62"/>
        <v>26</v>
      </c>
      <c r="R126" s="43">
        <f t="shared" si="62"/>
        <v>31</v>
      </c>
      <c r="S126" s="43">
        <f t="shared" si="62"/>
        <v>11</v>
      </c>
      <c r="T126" s="43">
        <f t="shared" si="62"/>
        <v>25</v>
      </c>
      <c r="U126" s="43">
        <f t="shared" si="62"/>
        <v>20</v>
      </c>
      <c r="V126" s="43">
        <f t="shared" si="37"/>
        <v>593</v>
      </c>
    </row>
    <row r="127" spans="2:22" ht="12.75">
      <c r="B127" s="37" t="s">
        <v>263</v>
      </c>
      <c r="C127" s="38"/>
      <c r="D127" s="38"/>
      <c r="E127" s="39" t="s">
        <v>272</v>
      </c>
      <c r="F127" s="43">
        <f>F130+F133</f>
        <v>32</v>
      </c>
      <c r="G127" s="43">
        <f aca="true" t="shared" si="63" ref="G127:U127">G130+G133</f>
        <v>44</v>
      </c>
      <c r="H127" s="43">
        <f t="shared" si="63"/>
        <v>115</v>
      </c>
      <c r="I127" s="43">
        <f t="shared" si="63"/>
        <v>37</v>
      </c>
      <c r="J127" s="43">
        <f t="shared" si="63"/>
        <v>19</v>
      </c>
      <c r="K127" s="43">
        <f t="shared" si="63"/>
        <v>92</v>
      </c>
      <c r="L127" s="43">
        <f t="shared" si="63"/>
        <v>84</v>
      </c>
      <c r="M127" s="43">
        <f t="shared" si="63"/>
        <v>14</v>
      </c>
      <c r="N127" s="43">
        <f t="shared" si="63"/>
        <v>24</v>
      </c>
      <c r="O127" s="43">
        <f t="shared" si="63"/>
        <v>2</v>
      </c>
      <c r="P127" s="43">
        <f t="shared" si="63"/>
        <v>27</v>
      </c>
      <c r="Q127" s="43">
        <f t="shared" si="63"/>
        <v>21</v>
      </c>
      <c r="R127" s="43">
        <f t="shared" si="63"/>
        <v>24</v>
      </c>
      <c r="S127" s="43">
        <f t="shared" si="63"/>
        <v>7</v>
      </c>
      <c r="T127" s="43">
        <f t="shared" si="63"/>
        <v>30</v>
      </c>
      <c r="U127" s="43">
        <f t="shared" si="63"/>
        <v>11</v>
      </c>
      <c r="V127" s="43">
        <f t="shared" si="37"/>
        <v>583</v>
      </c>
    </row>
    <row r="128" spans="2:22" ht="12.75">
      <c r="B128" s="37" t="s">
        <v>264</v>
      </c>
      <c r="C128" s="38"/>
      <c r="D128" s="38"/>
      <c r="E128" s="39" t="s">
        <v>273</v>
      </c>
      <c r="F128" s="43">
        <f>F129+F130</f>
        <v>85</v>
      </c>
      <c r="G128" s="43">
        <f aca="true" t="shared" si="64" ref="G128:U128">G129+G130</f>
        <v>17</v>
      </c>
      <c r="H128" s="43">
        <f t="shared" si="64"/>
        <v>83</v>
      </c>
      <c r="I128" s="43">
        <f t="shared" si="64"/>
        <v>40</v>
      </c>
      <c r="J128" s="43">
        <f t="shared" si="64"/>
        <v>13</v>
      </c>
      <c r="K128" s="43">
        <f t="shared" si="64"/>
        <v>97</v>
      </c>
      <c r="L128" s="43">
        <f t="shared" si="64"/>
        <v>79</v>
      </c>
      <c r="M128" s="43">
        <f t="shared" si="64"/>
        <v>23</v>
      </c>
      <c r="N128" s="43">
        <f t="shared" si="64"/>
        <v>37</v>
      </c>
      <c r="O128" s="43">
        <f t="shared" si="64"/>
        <v>13</v>
      </c>
      <c r="P128" s="43">
        <f t="shared" si="64"/>
        <v>26</v>
      </c>
      <c r="Q128" s="43">
        <f t="shared" si="64"/>
        <v>21</v>
      </c>
      <c r="R128" s="43">
        <f t="shared" si="64"/>
        <v>29</v>
      </c>
      <c r="S128" s="43">
        <f t="shared" si="64"/>
        <v>9</v>
      </c>
      <c r="T128" s="43">
        <f t="shared" si="64"/>
        <v>29</v>
      </c>
      <c r="U128" s="43">
        <f t="shared" si="64"/>
        <v>8</v>
      </c>
      <c r="V128" s="43">
        <f t="shared" si="37"/>
        <v>609</v>
      </c>
    </row>
    <row r="129" spans="2:22" ht="12.75">
      <c r="B129" s="37" t="s">
        <v>265</v>
      </c>
      <c r="C129" s="38"/>
      <c r="D129" s="38"/>
      <c r="E129" s="39" t="s">
        <v>274</v>
      </c>
      <c r="F129" s="43">
        <v>67</v>
      </c>
      <c r="G129" s="43">
        <v>2</v>
      </c>
      <c r="H129" s="43">
        <v>26</v>
      </c>
      <c r="I129" s="43">
        <v>18</v>
      </c>
      <c r="J129" s="43">
        <v>5</v>
      </c>
      <c r="K129" s="43">
        <v>33</v>
      </c>
      <c r="L129" s="43">
        <v>26</v>
      </c>
      <c r="M129" s="43">
        <v>11</v>
      </c>
      <c r="N129" s="43">
        <v>24</v>
      </c>
      <c r="O129" s="43">
        <v>12</v>
      </c>
      <c r="P129" s="43">
        <v>13</v>
      </c>
      <c r="Q129" s="43">
        <v>13</v>
      </c>
      <c r="R129" s="43">
        <v>17</v>
      </c>
      <c r="S129" s="43">
        <v>6</v>
      </c>
      <c r="T129" s="43">
        <v>14</v>
      </c>
      <c r="U129" s="43">
        <v>3</v>
      </c>
      <c r="V129" s="43">
        <f t="shared" si="37"/>
        <v>290</v>
      </c>
    </row>
    <row r="130" spans="2:22" ht="12.75">
      <c r="B130" s="37" t="s">
        <v>266</v>
      </c>
      <c r="C130" s="38"/>
      <c r="D130" s="38"/>
      <c r="E130" s="39" t="s">
        <v>275</v>
      </c>
      <c r="F130" s="43">
        <v>18</v>
      </c>
      <c r="G130" s="43">
        <v>15</v>
      </c>
      <c r="H130" s="43">
        <v>57</v>
      </c>
      <c r="I130" s="43">
        <v>22</v>
      </c>
      <c r="J130" s="43">
        <v>8</v>
      </c>
      <c r="K130" s="43">
        <v>64</v>
      </c>
      <c r="L130" s="43">
        <v>53</v>
      </c>
      <c r="M130" s="43">
        <v>12</v>
      </c>
      <c r="N130" s="43">
        <v>13</v>
      </c>
      <c r="O130" s="43">
        <v>1</v>
      </c>
      <c r="P130" s="43">
        <v>13</v>
      </c>
      <c r="Q130" s="43">
        <v>8</v>
      </c>
      <c r="R130" s="43">
        <v>12</v>
      </c>
      <c r="S130" s="43">
        <v>3</v>
      </c>
      <c r="T130" s="43">
        <v>15</v>
      </c>
      <c r="U130" s="43">
        <v>5</v>
      </c>
      <c r="V130" s="43">
        <f t="shared" si="37"/>
        <v>319</v>
      </c>
    </row>
    <row r="131" spans="2:22" ht="12.75">
      <c r="B131" s="37" t="s">
        <v>267</v>
      </c>
      <c r="C131" s="38"/>
      <c r="D131" s="38"/>
      <c r="E131" s="39" t="s">
        <v>276</v>
      </c>
      <c r="F131" s="43">
        <f>F132+F133</f>
        <v>73</v>
      </c>
      <c r="G131" s="43">
        <f aca="true" t="shared" si="65" ref="G131:U131">G132+G133</f>
        <v>39</v>
      </c>
      <c r="H131" s="43">
        <f t="shared" si="65"/>
        <v>84</v>
      </c>
      <c r="I131" s="43">
        <f t="shared" si="65"/>
        <v>61</v>
      </c>
      <c r="J131" s="43">
        <f t="shared" si="65"/>
        <v>15</v>
      </c>
      <c r="K131" s="43">
        <f t="shared" si="65"/>
        <v>54</v>
      </c>
      <c r="L131" s="43">
        <f t="shared" si="65"/>
        <v>63</v>
      </c>
      <c r="M131" s="43">
        <f t="shared" si="65"/>
        <v>7</v>
      </c>
      <c r="N131" s="43">
        <f t="shared" si="65"/>
        <v>34</v>
      </c>
      <c r="O131" s="43">
        <f t="shared" si="65"/>
        <v>6</v>
      </c>
      <c r="P131" s="43">
        <f t="shared" si="65"/>
        <v>21</v>
      </c>
      <c r="Q131" s="43">
        <f t="shared" si="65"/>
        <v>26</v>
      </c>
      <c r="R131" s="43">
        <f t="shared" si="65"/>
        <v>26</v>
      </c>
      <c r="S131" s="43">
        <f t="shared" si="65"/>
        <v>9</v>
      </c>
      <c r="T131" s="43">
        <f t="shared" si="65"/>
        <v>26</v>
      </c>
      <c r="U131" s="43">
        <f t="shared" si="65"/>
        <v>23</v>
      </c>
      <c r="V131" s="43">
        <f t="shared" si="37"/>
        <v>567</v>
      </c>
    </row>
    <row r="132" spans="2:22" ht="12.75">
      <c r="B132" s="37" t="s">
        <v>268</v>
      </c>
      <c r="C132" s="38"/>
      <c r="D132" s="38"/>
      <c r="E132" s="39" t="s">
        <v>277</v>
      </c>
      <c r="F132" s="43">
        <v>59</v>
      </c>
      <c r="G132" s="43">
        <v>10</v>
      </c>
      <c r="H132" s="43">
        <v>26</v>
      </c>
      <c r="I132" s="43">
        <v>46</v>
      </c>
      <c r="J132" s="43">
        <v>4</v>
      </c>
      <c r="K132" s="43">
        <v>26</v>
      </c>
      <c r="L132" s="43">
        <v>32</v>
      </c>
      <c r="M132" s="43">
        <v>5</v>
      </c>
      <c r="N132" s="43">
        <v>23</v>
      </c>
      <c r="O132" s="43">
        <v>5</v>
      </c>
      <c r="P132" s="43">
        <v>7</v>
      </c>
      <c r="Q132" s="43">
        <v>13</v>
      </c>
      <c r="R132" s="43">
        <v>14</v>
      </c>
      <c r="S132" s="43">
        <v>5</v>
      </c>
      <c r="T132" s="43">
        <v>11</v>
      </c>
      <c r="U132" s="43">
        <v>17</v>
      </c>
      <c r="V132" s="43">
        <f t="shared" si="37"/>
        <v>303</v>
      </c>
    </row>
    <row r="133" spans="2:22" ht="12.75">
      <c r="B133" s="37" t="s">
        <v>269</v>
      </c>
      <c r="C133" s="38"/>
      <c r="D133" s="38"/>
      <c r="E133" s="39" t="s">
        <v>278</v>
      </c>
      <c r="F133" s="43">
        <v>14</v>
      </c>
      <c r="G133" s="43">
        <v>29</v>
      </c>
      <c r="H133" s="43">
        <v>58</v>
      </c>
      <c r="I133" s="43">
        <v>15</v>
      </c>
      <c r="J133" s="43">
        <v>11</v>
      </c>
      <c r="K133" s="43">
        <v>28</v>
      </c>
      <c r="L133" s="43">
        <v>31</v>
      </c>
      <c r="M133" s="43">
        <v>2</v>
      </c>
      <c r="N133" s="43">
        <v>11</v>
      </c>
      <c r="O133" s="43">
        <v>1</v>
      </c>
      <c r="P133" s="43">
        <v>14</v>
      </c>
      <c r="Q133" s="43">
        <v>13</v>
      </c>
      <c r="R133" s="43">
        <v>12</v>
      </c>
      <c r="S133" s="43">
        <v>4</v>
      </c>
      <c r="T133" s="43">
        <v>15</v>
      </c>
      <c r="U133" s="43">
        <v>6</v>
      </c>
      <c r="V133" s="43">
        <f t="shared" si="37"/>
        <v>264</v>
      </c>
    </row>
    <row r="135" spans="2:22" s="28" customFormat="1" ht="12.75">
      <c r="B135" s="45" t="s">
        <v>151</v>
      </c>
      <c r="C135" s="46"/>
      <c r="D135" s="46"/>
      <c r="E135" s="39" t="s">
        <v>152</v>
      </c>
      <c r="F135" s="47">
        <f>SUM(F26/F25)*100</f>
        <v>0.610175898052027</v>
      </c>
      <c r="G135" s="47">
        <f aca="true" t="shared" si="66" ref="G135:U135">(G26/G25)*100</f>
        <v>0.7106395756180562</v>
      </c>
      <c r="H135" s="47">
        <f t="shared" si="66"/>
        <v>0.5701799310321282</v>
      </c>
      <c r="I135" s="47">
        <f t="shared" si="66"/>
        <v>0.6517874777799724</v>
      </c>
      <c r="J135" s="47">
        <f t="shared" si="66"/>
        <v>0.8010793490176237</v>
      </c>
      <c r="K135" s="47">
        <f t="shared" si="66"/>
        <v>0.6314839873703203</v>
      </c>
      <c r="L135" s="47">
        <f t="shared" si="66"/>
        <v>0.6591693049189624</v>
      </c>
      <c r="M135" s="47">
        <f t="shared" si="66"/>
        <v>0.6096321885795569</v>
      </c>
      <c r="N135" s="47">
        <f t="shared" si="66"/>
        <v>0.6452715695910431</v>
      </c>
      <c r="O135" s="47">
        <f t="shared" si="66"/>
        <v>0.6918819188191881</v>
      </c>
      <c r="P135" s="47">
        <f t="shared" si="66"/>
        <v>0.556282722513089</v>
      </c>
      <c r="Q135" s="47">
        <f t="shared" si="66"/>
        <v>0.5359649495937726</v>
      </c>
      <c r="R135" s="47">
        <f t="shared" si="66"/>
        <v>0.671363056120278</v>
      </c>
      <c r="S135" s="47">
        <f t="shared" si="66"/>
        <v>0.4928174478347489</v>
      </c>
      <c r="T135" s="47">
        <f t="shared" si="66"/>
        <v>0.49698458789367883</v>
      </c>
      <c r="U135" s="47">
        <f t="shared" si="66"/>
        <v>0.5932142082037185</v>
      </c>
      <c r="V135" s="47">
        <f>AVERAGE(F135:U135)</f>
        <v>0.6204955108086353</v>
      </c>
    </row>
    <row r="136" spans="2:22" s="28" customFormat="1" ht="12.75" customHeight="1">
      <c r="B136" s="45" t="s">
        <v>153</v>
      </c>
      <c r="C136" s="46"/>
      <c r="D136" s="46"/>
      <c r="E136" s="39" t="s">
        <v>163</v>
      </c>
      <c r="F136" s="47">
        <f>SUM(F27/F26)*100</f>
        <v>57.743362831858406</v>
      </c>
      <c r="G136" s="47">
        <f aca="true" t="shared" si="67" ref="G136:V136">SUM(G27/G26)*100</f>
        <v>43.66197183098591</v>
      </c>
      <c r="H136" s="47">
        <f t="shared" si="67"/>
        <v>55.38922155688623</v>
      </c>
      <c r="I136" s="47">
        <f t="shared" si="67"/>
        <v>51.082251082251084</v>
      </c>
      <c r="J136" s="47">
        <f t="shared" si="67"/>
        <v>52.63157894736842</v>
      </c>
      <c r="K136" s="47">
        <f t="shared" si="67"/>
        <v>64.02116402116403</v>
      </c>
      <c r="L136" s="47">
        <f t="shared" si="67"/>
        <v>53.76344086021505</v>
      </c>
      <c r="M136" s="47">
        <f t="shared" si="67"/>
        <v>61.66666666666667</v>
      </c>
      <c r="N136" s="47">
        <f t="shared" si="67"/>
        <v>58.94039735099338</v>
      </c>
      <c r="O136" s="47">
        <f t="shared" si="67"/>
        <v>68.88888888888889</v>
      </c>
      <c r="P136" s="47">
        <f t="shared" si="67"/>
        <v>51.9607843137255</v>
      </c>
      <c r="Q136" s="47">
        <f t="shared" si="67"/>
        <v>52.38095238095239</v>
      </c>
      <c r="R136" s="47">
        <f t="shared" si="67"/>
        <v>59.154929577464785</v>
      </c>
      <c r="S136" s="47">
        <f t="shared" si="67"/>
        <v>61.702127659574465</v>
      </c>
      <c r="T136" s="47">
        <f t="shared" si="67"/>
        <v>60.67415730337079</v>
      </c>
      <c r="U136" s="47">
        <f t="shared" si="67"/>
        <v>47.5609756097561</v>
      </c>
      <c r="V136" s="47">
        <f t="shared" si="67"/>
        <v>56.26134301270418</v>
      </c>
    </row>
    <row r="137" spans="2:22" s="28" customFormat="1" ht="12.75" customHeight="1">
      <c r="B137" s="45" t="s">
        <v>154</v>
      </c>
      <c r="C137" s="46"/>
      <c r="D137" s="46"/>
      <c r="E137" s="39" t="s">
        <v>164</v>
      </c>
      <c r="F137" s="47">
        <f>SUM(F28/F26)*100</f>
        <v>42.256637168141594</v>
      </c>
      <c r="G137" s="47">
        <f aca="true" t="shared" si="68" ref="G137:V137">SUM(G28/G26)*100</f>
        <v>56.33802816901409</v>
      </c>
      <c r="H137" s="47">
        <f t="shared" si="68"/>
        <v>44.61077844311377</v>
      </c>
      <c r="I137" s="47">
        <f t="shared" si="68"/>
        <v>48.917748917748916</v>
      </c>
      <c r="J137" s="47">
        <f t="shared" si="68"/>
        <v>47.368421052631575</v>
      </c>
      <c r="K137" s="47">
        <f t="shared" si="68"/>
        <v>35.978835978835974</v>
      </c>
      <c r="L137" s="47">
        <f t="shared" si="68"/>
        <v>46.236559139784944</v>
      </c>
      <c r="M137" s="47">
        <f t="shared" si="68"/>
        <v>38.333333333333336</v>
      </c>
      <c r="N137" s="47">
        <f t="shared" si="68"/>
        <v>41.05960264900662</v>
      </c>
      <c r="O137" s="47">
        <f t="shared" si="68"/>
        <v>31.11111111111111</v>
      </c>
      <c r="P137" s="47">
        <f t="shared" si="68"/>
        <v>48.03921568627451</v>
      </c>
      <c r="Q137" s="47">
        <f t="shared" si="68"/>
        <v>47.61904761904761</v>
      </c>
      <c r="R137" s="47">
        <f t="shared" si="68"/>
        <v>40.845070422535215</v>
      </c>
      <c r="S137" s="47">
        <f t="shared" si="68"/>
        <v>38.297872340425535</v>
      </c>
      <c r="T137" s="47">
        <f t="shared" si="68"/>
        <v>39.325842696629216</v>
      </c>
      <c r="U137" s="47">
        <f t="shared" si="68"/>
        <v>52.4390243902439</v>
      </c>
      <c r="V137" s="47">
        <f t="shared" si="68"/>
        <v>43.738656987295826</v>
      </c>
    </row>
    <row r="138" spans="2:22" s="28" customFormat="1" ht="12.75" customHeight="1">
      <c r="B138" s="45" t="s">
        <v>155</v>
      </c>
      <c r="C138" s="46"/>
      <c r="D138" s="46"/>
      <c r="E138" s="39" t="s">
        <v>165</v>
      </c>
      <c r="F138" s="47">
        <f>SUM(F33/F26)*100</f>
        <v>80.75221238938053</v>
      </c>
      <c r="G138" s="47">
        <f aca="true" t="shared" si="69" ref="G138:V138">SUM(G33/G26)*100</f>
        <v>30.28169014084507</v>
      </c>
      <c r="H138" s="47">
        <f t="shared" si="69"/>
        <v>32.93413173652694</v>
      </c>
      <c r="I138" s="47">
        <f t="shared" si="69"/>
        <v>60.60606060606061</v>
      </c>
      <c r="J138" s="47">
        <f t="shared" si="69"/>
        <v>25.263157894736842</v>
      </c>
      <c r="K138" s="47">
        <f t="shared" si="69"/>
        <v>37.301587301587304</v>
      </c>
      <c r="L138" s="47">
        <f t="shared" si="69"/>
        <v>35.842293906810035</v>
      </c>
      <c r="M138" s="47">
        <f t="shared" si="69"/>
        <v>55.00000000000001</v>
      </c>
      <c r="N138" s="47">
        <f t="shared" si="69"/>
        <v>66.88741721854305</v>
      </c>
      <c r="O138" s="47">
        <f t="shared" si="69"/>
        <v>95.55555555555556</v>
      </c>
      <c r="P138" s="47">
        <f t="shared" si="69"/>
        <v>36.27450980392157</v>
      </c>
      <c r="Q138" s="47">
        <f t="shared" si="69"/>
        <v>39.682539682539684</v>
      </c>
      <c r="R138" s="47">
        <f t="shared" si="69"/>
        <v>61.97183098591549</v>
      </c>
      <c r="S138" s="47">
        <f t="shared" si="69"/>
        <v>63.829787234042556</v>
      </c>
      <c r="T138" s="47">
        <f t="shared" si="69"/>
        <v>50.56179775280899</v>
      </c>
      <c r="U138" s="47">
        <f t="shared" si="69"/>
        <v>60.97560975609756</v>
      </c>
      <c r="V138" s="47">
        <f t="shared" si="69"/>
        <v>50.81669691470054</v>
      </c>
    </row>
    <row r="139" spans="2:22" s="28" customFormat="1" ht="12.75" customHeight="1">
      <c r="B139" s="45" t="s">
        <v>156</v>
      </c>
      <c r="C139" s="46"/>
      <c r="D139" s="46"/>
      <c r="E139" s="39" t="s">
        <v>166</v>
      </c>
      <c r="F139" s="47">
        <f>SUM(F34/F26)*100</f>
        <v>19.24778761061947</v>
      </c>
      <c r="G139" s="47">
        <f aca="true" t="shared" si="70" ref="G139:V139">SUM(G34/G26)*100</f>
        <v>69.71830985915493</v>
      </c>
      <c r="H139" s="47">
        <f t="shared" si="70"/>
        <v>67.06586826347305</v>
      </c>
      <c r="I139" s="47">
        <f t="shared" si="70"/>
        <v>39.39393939393939</v>
      </c>
      <c r="J139" s="47">
        <f t="shared" si="70"/>
        <v>74.73684210526315</v>
      </c>
      <c r="K139" s="47">
        <f t="shared" si="70"/>
        <v>62.698412698412696</v>
      </c>
      <c r="L139" s="47">
        <f t="shared" si="70"/>
        <v>64.15770609318996</v>
      </c>
      <c r="M139" s="47">
        <f t="shared" si="70"/>
        <v>45</v>
      </c>
      <c r="N139" s="47">
        <f t="shared" si="70"/>
        <v>33.11258278145696</v>
      </c>
      <c r="O139" s="47">
        <f t="shared" si="70"/>
        <v>4.444444444444445</v>
      </c>
      <c r="P139" s="47">
        <f t="shared" si="70"/>
        <v>63.725490196078425</v>
      </c>
      <c r="Q139" s="47">
        <f t="shared" si="70"/>
        <v>60.317460317460316</v>
      </c>
      <c r="R139" s="47">
        <f t="shared" si="70"/>
        <v>38.028169014084504</v>
      </c>
      <c r="S139" s="47">
        <f t="shared" si="70"/>
        <v>36.17021276595745</v>
      </c>
      <c r="T139" s="47">
        <f t="shared" si="70"/>
        <v>49.43820224719101</v>
      </c>
      <c r="U139" s="47">
        <f t="shared" si="70"/>
        <v>39.02439024390244</v>
      </c>
      <c r="V139" s="47">
        <f t="shared" si="70"/>
        <v>49.18330308529946</v>
      </c>
    </row>
    <row r="140" spans="2:22" s="28" customFormat="1" ht="12.75" customHeight="1">
      <c r="B140" s="45" t="s">
        <v>157</v>
      </c>
      <c r="C140" s="46"/>
      <c r="D140" s="46"/>
      <c r="E140" s="39" t="s">
        <v>167</v>
      </c>
      <c r="F140" s="47">
        <f>SUM(F35/F26)*100</f>
        <v>24.336283185840706</v>
      </c>
      <c r="G140" s="47">
        <f aca="true" t="shared" si="71" ref="G140:V140">SUM(G35/G26)*100</f>
        <v>26.056338028169012</v>
      </c>
      <c r="H140" s="47">
        <f t="shared" si="71"/>
        <v>16.766467065868262</v>
      </c>
      <c r="I140" s="47">
        <f t="shared" si="71"/>
        <v>26.83982683982684</v>
      </c>
      <c r="J140" s="47">
        <f t="shared" si="71"/>
        <v>46.31578947368421</v>
      </c>
      <c r="K140" s="47">
        <f t="shared" si="71"/>
        <v>24.867724867724867</v>
      </c>
      <c r="L140" s="47">
        <f t="shared" si="71"/>
        <v>22.58064516129032</v>
      </c>
      <c r="M140" s="47">
        <f t="shared" si="71"/>
        <v>18.333333333333332</v>
      </c>
      <c r="N140" s="47">
        <f t="shared" si="71"/>
        <v>22.516556291390728</v>
      </c>
      <c r="O140" s="47">
        <f t="shared" si="71"/>
        <v>15.555555555555555</v>
      </c>
      <c r="P140" s="47">
        <f t="shared" si="71"/>
        <v>20.588235294117645</v>
      </c>
      <c r="Q140" s="47">
        <f t="shared" si="71"/>
        <v>30.952380952380953</v>
      </c>
      <c r="R140" s="47">
        <f t="shared" si="71"/>
        <v>28.87323943661972</v>
      </c>
      <c r="S140" s="47">
        <f t="shared" si="71"/>
        <v>25.53191489361702</v>
      </c>
      <c r="T140" s="47">
        <f t="shared" si="71"/>
        <v>7.865168539325842</v>
      </c>
      <c r="U140" s="47">
        <f t="shared" si="71"/>
        <v>10.975609756097562</v>
      </c>
      <c r="V140" s="47">
        <f t="shared" si="71"/>
        <v>23.484573502722323</v>
      </c>
    </row>
    <row r="141" spans="2:22" s="28" customFormat="1" ht="12.75" customHeight="1">
      <c r="B141" s="45" t="s">
        <v>158</v>
      </c>
      <c r="C141" s="46"/>
      <c r="D141" s="46"/>
      <c r="E141" s="39" t="s">
        <v>168</v>
      </c>
      <c r="F141" s="47">
        <f>SUM(F45/F44)*100</f>
        <v>92.3076923076923</v>
      </c>
      <c r="G141" s="47">
        <f aca="true" t="shared" si="72" ref="G141:V141">SUM(G45/G44)*100</f>
        <v>37.5</v>
      </c>
      <c r="H141" s="47">
        <f t="shared" si="72"/>
        <v>26.666666666666668</v>
      </c>
      <c r="I141" s="47">
        <f t="shared" si="72"/>
        <v>50</v>
      </c>
      <c r="J141" s="47">
        <f t="shared" si="72"/>
        <v>14.285714285714285</v>
      </c>
      <c r="K141" s="47">
        <f t="shared" si="72"/>
        <v>9.523809523809524</v>
      </c>
      <c r="L141" s="47">
        <f t="shared" si="72"/>
        <v>33.33333333333333</v>
      </c>
      <c r="M141" s="47">
        <f t="shared" si="72"/>
        <v>25</v>
      </c>
      <c r="N141" s="47">
        <f t="shared" si="72"/>
        <v>85.71428571428571</v>
      </c>
      <c r="O141" s="47">
        <f t="shared" si="72"/>
        <v>100</v>
      </c>
      <c r="P141" s="47">
        <f t="shared" si="72"/>
        <v>14.285714285714285</v>
      </c>
      <c r="Q141" s="47">
        <f t="shared" si="72"/>
        <v>11.11111111111111</v>
      </c>
      <c r="R141" s="47">
        <f t="shared" si="72"/>
        <v>60</v>
      </c>
      <c r="S141" s="47">
        <f t="shared" si="72"/>
        <v>66.66666666666666</v>
      </c>
      <c r="T141" s="47">
        <f t="shared" si="72"/>
        <v>0</v>
      </c>
      <c r="U141" s="47">
        <f t="shared" si="72"/>
        <v>50</v>
      </c>
      <c r="V141" s="47">
        <f t="shared" si="72"/>
        <v>38.63636363636363</v>
      </c>
    </row>
    <row r="142" spans="2:22" s="28" customFormat="1" ht="12.75" customHeight="1">
      <c r="B142" s="45" t="s">
        <v>159</v>
      </c>
      <c r="C142" s="46"/>
      <c r="D142" s="46"/>
      <c r="E142" s="39" t="s">
        <v>169</v>
      </c>
      <c r="F142" s="47">
        <f>SUM(F43/F41)*100</f>
        <v>19.607843137254903</v>
      </c>
      <c r="G142" s="47">
        <f aca="true" t="shared" si="73" ref="G142:V142">SUM(G43/G41)*100</f>
        <v>78.57142857142857</v>
      </c>
      <c r="H142" s="47">
        <f t="shared" si="73"/>
        <v>78.26086956521739</v>
      </c>
      <c r="I142" s="47">
        <f t="shared" si="73"/>
        <v>55.55555555555556</v>
      </c>
      <c r="J142" s="47">
        <f t="shared" si="73"/>
        <v>90</v>
      </c>
      <c r="K142" s="47">
        <f t="shared" si="73"/>
        <v>57.14285714285714</v>
      </c>
      <c r="L142" s="47">
        <f t="shared" si="73"/>
        <v>78.125</v>
      </c>
      <c r="M142" s="47">
        <f t="shared" si="73"/>
        <v>60</v>
      </c>
      <c r="N142" s="47">
        <f t="shared" si="73"/>
        <v>50</v>
      </c>
      <c r="O142" s="47">
        <f t="shared" si="73"/>
        <v>0</v>
      </c>
      <c r="P142" s="47">
        <f t="shared" si="73"/>
        <v>58.333333333333336</v>
      </c>
      <c r="Q142" s="47">
        <f t="shared" si="73"/>
        <v>66.66666666666666</v>
      </c>
      <c r="R142" s="47">
        <f t="shared" si="73"/>
        <v>20</v>
      </c>
      <c r="S142" s="47">
        <f t="shared" si="73"/>
        <v>33.33333333333333</v>
      </c>
      <c r="T142" s="47">
        <f t="shared" si="73"/>
        <v>33.33333333333333</v>
      </c>
      <c r="U142" s="47">
        <f t="shared" si="73"/>
        <v>0</v>
      </c>
      <c r="V142" s="47">
        <f t="shared" si="73"/>
        <v>53.68421052631579</v>
      </c>
    </row>
    <row r="143" spans="2:22" s="28" customFormat="1" ht="12.75">
      <c r="B143" s="45" t="s">
        <v>160</v>
      </c>
      <c r="C143" s="46"/>
      <c r="D143" s="46"/>
      <c r="E143" s="39" t="s">
        <v>170</v>
      </c>
      <c r="F143" s="47">
        <f>SUM(F89/F26)*100</f>
        <v>5.752212389380531</v>
      </c>
      <c r="G143" s="47">
        <f aca="true" t="shared" si="74" ref="G143:V143">SUM(G89/G26)*100</f>
        <v>7.746478873239436</v>
      </c>
      <c r="H143" s="47">
        <f t="shared" si="74"/>
        <v>7.784431137724551</v>
      </c>
      <c r="I143" s="47">
        <f t="shared" si="74"/>
        <v>7.792207792207792</v>
      </c>
      <c r="J143" s="47">
        <f t="shared" si="74"/>
        <v>8.421052631578947</v>
      </c>
      <c r="K143" s="47">
        <f t="shared" si="74"/>
        <v>8.994708994708994</v>
      </c>
      <c r="L143" s="47">
        <f t="shared" si="74"/>
        <v>7.168458781362006</v>
      </c>
      <c r="M143" s="47">
        <f t="shared" si="74"/>
        <v>8.333333333333332</v>
      </c>
      <c r="N143" s="47">
        <f t="shared" si="74"/>
        <v>7.28476821192053</v>
      </c>
      <c r="O143" s="47">
        <f t="shared" si="74"/>
        <v>11.11111111111111</v>
      </c>
      <c r="P143" s="47">
        <f t="shared" si="74"/>
        <v>11.76470588235294</v>
      </c>
      <c r="Q143" s="47">
        <f t="shared" si="74"/>
        <v>13.492063492063492</v>
      </c>
      <c r="R143" s="47">
        <f t="shared" si="74"/>
        <v>6.338028169014084</v>
      </c>
      <c r="S143" s="47">
        <f t="shared" si="74"/>
        <v>8.51063829787234</v>
      </c>
      <c r="T143" s="47">
        <f t="shared" si="74"/>
        <v>1.1235955056179776</v>
      </c>
      <c r="U143" s="47">
        <f t="shared" si="74"/>
        <v>6.097560975609756</v>
      </c>
      <c r="V143" s="47">
        <f t="shared" si="74"/>
        <v>7.695099818511797</v>
      </c>
    </row>
    <row r="144" spans="2:22" s="28" customFormat="1" ht="12.75">
      <c r="B144" s="45" t="s">
        <v>161</v>
      </c>
      <c r="C144" s="46"/>
      <c r="D144" s="46"/>
      <c r="E144" s="39" t="s">
        <v>171</v>
      </c>
      <c r="F144" s="47">
        <f>SUM(F90/F89)*100</f>
        <v>88.46153846153845</v>
      </c>
      <c r="G144" s="47">
        <f aca="true" t="shared" si="75" ref="G144:V144">SUM(G90/G89)*100</f>
        <v>45.45454545454545</v>
      </c>
      <c r="H144" s="47">
        <f t="shared" si="75"/>
        <v>26.923076923076923</v>
      </c>
      <c r="I144" s="47">
        <f t="shared" si="75"/>
        <v>38.88888888888889</v>
      </c>
      <c r="J144" s="47">
        <f t="shared" si="75"/>
        <v>25</v>
      </c>
      <c r="K144" s="47">
        <f t="shared" si="75"/>
        <v>11.76470588235294</v>
      </c>
      <c r="L144" s="47">
        <f t="shared" si="75"/>
        <v>30</v>
      </c>
      <c r="M144" s="47">
        <f t="shared" si="75"/>
        <v>40</v>
      </c>
      <c r="N144" s="47">
        <f t="shared" si="75"/>
        <v>81.81818181818183</v>
      </c>
      <c r="O144" s="47">
        <f t="shared" si="75"/>
        <v>100</v>
      </c>
      <c r="P144" s="47">
        <f t="shared" si="75"/>
        <v>8.333333333333332</v>
      </c>
      <c r="Q144" s="47">
        <f t="shared" si="75"/>
        <v>23.52941176470588</v>
      </c>
      <c r="R144" s="47">
        <f t="shared" si="75"/>
        <v>55.55555555555556</v>
      </c>
      <c r="S144" s="47">
        <f t="shared" si="75"/>
        <v>75</v>
      </c>
      <c r="T144" s="47">
        <f t="shared" si="75"/>
        <v>0</v>
      </c>
      <c r="U144" s="47">
        <f t="shared" si="75"/>
        <v>60</v>
      </c>
      <c r="V144" s="47">
        <f t="shared" si="75"/>
        <v>40.56603773584906</v>
      </c>
    </row>
    <row r="145" spans="2:22" s="28" customFormat="1" ht="12.75">
      <c r="B145" s="45" t="s">
        <v>162</v>
      </c>
      <c r="C145" s="46"/>
      <c r="D145" s="46"/>
      <c r="E145" s="39" t="s">
        <v>172</v>
      </c>
      <c r="F145" s="47">
        <f>SUM(F91/F89)*100</f>
        <v>11.538461538461538</v>
      </c>
      <c r="G145" s="47">
        <f aca="true" t="shared" si="76" ref="G145:V145">SUM(G91/G89)*100</f>
        <v>54.54545454545454</v>
      </c>
      <c r="H145" s="47">
        <f t="shared" si="76"/>
        <v>73.07692307692307</v>
      </c>
      <c r="I145" s="47">
        <f t="shared" si="76"/>
        <v>61.111111111111114</v>
      </c>
      <c r="J145" s="47">
        <f t="shared" si="76"/>
        <v>75</v>
      </c>
      <c r="K145" s="47">
        <f t="shared" si="76"/>
        <v>88.23529411764706</v>
      </c>
      <c r="L145" s="47">
        <f t="shared" si="76"/>
        <v>70</v>
      </c>
      <c r="M145" s="47">
        <f t="shared" si="76"/>
        <v>60</v>
      </c>
      <c r="N145" s="47">
        <f t="shared" si="76"/>
        <v>18.181818181818183</v>
      </c>
      <c r="O145" s="47">
        <f t="shared" si="76"/>
        <v>0</v>
      </c>
      <c r="P145" s="47">
        <f t="shared" si="76"/>
        <v>91.66666666666666</v>
      </c>
      <c r="Q145" s="47">
        <f t="shared" si="76"/>
        <v>76.47058823529412</v>
      </c>
      <c r="R145" s="47">
        <f t="shared" si="76"/>
        <v>44.44444444444444</v>
      </c>
      <c r="S145" s="47">
        <f t="shared" si="76"/>
        <v>25</v>
      </c>
      <c r="T145" s="47">
        <f t="shared" si="76"/>
        <v>100</v>
      </c>
      <c r="U145" s="47">
        <f t="shared" si="76"/>
        <v>40</v>
      </c>
      <c r="V145" s="47">
        <f t="shared" si="76"/>
        <v>59.43396226415094</v>
      </c>
    </row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</sheetData>
  <mergeCells count="122">
    <mergeCell ref="B6:C6"/>
    <mergeCell ref="B23:D23"/>
    <mergeCell ref="B28:D28"/>
    <mergeCell ref="B29:D29"/>
    <mergeCell ref="B25:D25"/>
    <mergeCell ref="B26:D26"/>
    <mergeCell ref="B27:D2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56:D56"/>
    <mergeCell ref="B53:D53"/>
    <mergeCell ref="B49:D49"/>
    <mergeCell ref="B50:D50"/>
    <mergeCell ref="B51:D51"/>
    <mergeCell ref="B52:D52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5" scale="39" r:id="rId2"/>
  <ignoredErrors>
    <ignoredError sqref="F33:F34 G33:G34 H33:H34 I33:I34 J33:J34 K33:K34 L33:L34 M33:M34 N33:N34 O33:O34 P33:P34 Q33:Q34 R33:R34 S33:S34 T33:T34 U33:U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usuario</cp:lastModifiedBy>
  <cp:lastPrinted>2007-07-30T18:34:46Z</cp:lastPrinted>
  <dcterms:created xsi:type="dcterms:W3CDTF">2006-08-07T20:43:59Z</dcterms:created>
  <dcterms:modified xsi:type="dcterms:W3CDTF">2007-07-30T18:34:48Z</dcterms:modified>
  <cp:category/>
  <cp:version/>
  <cp:contentType/>
  <cp:contentStatus/>
</cp:coreProperties>
</file>