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5-01" sheetId="1" r:id="rId1"/>
  </sheets>
  <definedNames>
    <definedName name="_xlnm.Print_Area" localSheetId="0">'Tabla 15-01'!$A$1:$W$50</definedName>
  </definedNames>
  <calcPr fullCalcOnLoad="1"/>
</workbook>
</file>

<file path=xl/sharedStrings.xml><?xml version="1.0" encoding="utf-8"?>
<sst xmlns="http://schemas.openxmlformats.org/spreadsheetml/2006/main" count="115" uniqueCount="114">
  <si>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</si>
  <si>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</si>
  <si>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</si>
  <si>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</si>
  <si>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</si>
  <si>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</si>
  <si>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</si>
  <si>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</si>
  <si>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</si>
  <si>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</si>
  <si>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Anuario Estadístico 2005, Ministerio de Educación</t>
  </si>
  <si>
    <t>Fuente de datos de educación</t>
  </si>
  <si>
    <t xml:space="preserve">Fecha de Datos </t>
  </si>
  <si>
    <t>Número de personas</t>
  </si>
  <si>
    <t xml:space="preserve"> </t>
  </si>
  <si>
    <t>Total de docentes por nivel de Escolaridad, Sector público y sector privado</t>
  </si>
  <si>
    <t>Promedio de alumnos por docente</t>
  </si>
  <si>
    <t xml:space="preserve">15a Total de Docentes todos los niveles </t>
  </si>
  <si>
    <t>T_DOC</t>
  </si>
  <si>
    <t>15b  Total de Docentes Preprimaria</t>
  </si>
  <si>
    <t>T_DOC_PP</t>
  </si>
  <si>
    <t>15c Total de Docentes Preprimaria Urbano</t>
  </si>
  <si>
    <t>T_DOC_PPUR</t>
  </si>
  <si>
    <t>15d Total de Docentes Preprimario Rural</t>
  </si>
  <si>
    <t>T_DOC_PPRU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</si>
  <si>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</si>
  <si>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</si>
  <si>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</si>
  <si>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</si>
  <si>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</si>
  <si>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</si>
  <si>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15j Total de Docentes Basico Rural</t>
  </si>
  <si>
    <t>T_DOC_BA</t>
  </si>
  <si>
    <t>T_DOC_BAUR</t>
  </si>
  <si>
    <t>T_DOC_BARU</t>
  </si>
  <si>
    <t>15e Total de Docentes Primaria (niños)</t>
  </si>
  <si>
    <t>15i Total de Docentes Basico Urbano</t>
  </si>
  <si>
    <t>T_DOC_DV</t>
  </si>
  <si>
    <t>15l Total de Docentes  Diversificado Urbano</t>
  </si>
  <si>
    <t>T_DOC_DVUR</t>
  </si>
  <si>
    <t>15m Total de Docentes  Diversificado Rural</t>
  </si>
  <si>
    <t>T_DOC_DVRU</t>
  </si>
  <si>
    <t>10y Población de 6 a 15 años inscritos inicial en Primaria</t>
  </si>
  <si>
    <t>T6A15PR</t>
  </si>
  <si>
    <t>T3A14PP</t>
  </si>
  <si>
    <t>10a Población de 3 a 14 años inscritos  Preprimaria Inicial</t>
  </si>
  <si>
    <t>10e Población de 3 a 14 años inscritos inicial preprimaria Rural</t>
  </si>
  <si>
    <t>T3A14PP_UR</t>
  </si>
  <si>
    <t>T3A14PP_RU</t>
  </si>
  <si>
    <t>10ac Población 6 a 15 años inscritos inicial en Primaria Urbano</t>
  </si>
  <si>
    <t>10ad Población 6 a 15 años inscritos inicial en Primaria Rural</t>
  </si>
  <si>
    <t>T6A15PR_UR</t>
  </si>
  <si>
    <t>T6A15PR_RU</t>
  </si>
  <si>
    <t>10aq Población de 12 a 21 años inscrita inicial en Básicos</t>
  </si>
  <si>
    <t>T12A21BA</t>
  </si>
  <si>
    <t>10au Población de 12 a 21 años inscritos inicial Básicos Urbano</t>
  </si>
  <si>
    <t>10av Población de 12 a 21 años inscritos inicial Básicos Rural</t>
  </si>
  <si>
    <t>T12A21BA_UR</t>
  </si>
  <si>
    <t>T12A21BA_RU</t>
  </si>
  <si>
    <t>10bi Población de 15 a 21 años inscrita inicial en Diversificado</t>
  </si>
  <si>
    <t>T15A21DV</t>
  </si>
  <si>
    <t>10bm Población de 15 a 21 años inscrita inicial en Diversificado Urbano</t>
  </si>
  <si>
    <t>10bn Población de 15 a 21 años inscrita inicial en Diversificado Rural</t>
  </si>
  <si>
    <t>T15A21DV_UR</t>
  </si>
  <si>
    <t>T15A21DV_RU</t>
  </si>
  <si>
    <t>PRODOCPP</t>
  </si>
  <si>
    <t>15n Promedio Alumnos Por Docente Preprimaria</t>
  </si>
  <si>
    <t>15o  Promedio Alumnos Por Docente Primaria</t>
  </si>
  <si>
    <t>PRODOCPR</t>
  </si>
  <si>
    <t>15p Promedio Alumnos Por Docente Básico</t>
  </si>
  <si>
    <t>PRODOCBA</t>
  </si>
  <si>
    <t>15q Promedio Alumnos Por Docente Diversificado</t>
  </si>
  <si>
    <t>PRODOCDV</t>
  </si>
  <si>
    <t>Promedio de alumnos por docente = total alumnos/total docentes</t>
  </si>
  <si>
    <t>15k Total de Docentes  Diversificado</t>
  </si>
  <si>
    <t>10d Población de 3 a 14 años inscritos  preprimaria inicial Urbano</t>
  </si>
  <si>
    <t xml:space="preserve">  15 - 01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</si>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</sst>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  <numFmt numFmtId="180" formatCode="0.00000"/>
    <numFmt numFmtId="181" formatCode="0.0000"/>
    <numFmt numFmtId="182" formatCode="0.0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16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16" fontId="3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2" fillId="3" borderId="2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13</xdr:col>
      <xdr:colOff>238125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showGridLines="0" tabSelected="1" workbookViewId="0" topLeftCell="A1">
      <selection activeCell="E27" sqref="E27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3.00390625" style="1" customWidth="1"/>
    <col min="4" max="4" width="28.7109375" style="1" customWidth="1"/>
    <col min="5" max="5" width="15.00390625" style="14" bestFit="1" customWidth="1"/>
    <col min="6" max="6" width="13.00390625" style="1" customWidth="1"/>
    <col min="7" max="7" width="13.8515625" style="1" customWidth="1"/>
    <col min="8" max="8" width="12.00390625" style="1" customWidth="1"/>
    <col min="9" max="9" width="9.28125" style="1" bestFit="1" customWidth="1"/>
    <col min="10" max="10" width="7.8515625" style="1" bestFit="1" customWidth="1"/>
    <col min="11" max="11" width="9.7109375" style="1" bestFit="1" customWidth="1"/>
    <col min="12" max="12" width="12.421875" style="1" customWidth="1"/>
    <col min="13" max="13" width="7.421875" style="1" bestFit="1" customWidth="1"/>
    <col min="14" max="14" width="12.57421875" style="1" customWidth="1"/>
    <col min="15" max="15" width="15.7109375" style="1" customWidth="1"/>
    <col min="16" max="16" width="10.28125" style="1" bestFit="1" customWidth="1"/>
    <col min="17" max="17" width="8.8515625" style="1" bestFit="1" customWidth="1"/>
    <col min="18" max="18" width="10.140625" style="1" bestFit="1" customWidth="1"/>
    <col min="19" max="19" width="10.421875" style="1" bestFit="1" customWidth="1"/>
    <col min="20" max="20" width="13.57421875" style="1" customWidth="1"/>
    <col min="21" max="22" width="13.7109375" style="1" customWidth="1"/>
    <col min="23" max="23" width="15.421875" style="1" customWidth="1"/>
    <col min="24" max="16384" width="11.421875" style="1" customWidth="1"/>
  </cols>
  <sheetData>
    <row r="1" spans="2:8" ht="12">
      <c r="B1" s="2" t="s">
        <v>0</v>
      </c>
      <c r="C1" s="3"/>
      <c r="D1" s="3"/>
      <c r="E1" s="17"/>
      <c r="F1" s="3"/>
      <c r="G1" s="3"/>
      <c r="H1" s="3"/>
    </row>
    <row r="2" spans="2:8" ht="12">
      <c r="B2" s="2" t="s">
        <v>1</v>
      </c>
      <c r="C2" s="3"/>
      <c r="D2" s="3"/>
      <c r="E2" s="17"/>
      <c r="F2" s="3"/>
      <c r="G2" s="3"/>
      <c r="H2" s="3"/>
    </row>
    <row r="3" spans="2:8" ht="12">
      <c r="B3" s="2" t="s">
        <v>2</v>
      </c>
      <c r="C3" s="3"/>
      <c r="D3" s="3"/>
      <c r="E3" s="17"/>
      <c r="F3" s="3"/>
      <c r="G3" s="3"/>
      <c r="H3" s="3"/>
    </row>
    <row r="4" spans="2:8" ht="12">
      <c r="B4" s="2" t="s">
        <v>3</v>
      </c>
      <c r="C4" s="3"/>
      <c r="D4" s="3"/>
      <c r="E4" s="17"/>
      <c r="F4" s="3"/>
      <c r="G4" s="3"/>
      <c r="H4" s="3"/>
    </row>
    <row r="5" ht="12"/>
    <row r="6" spans="1:11" s="8" customFormat="1" ht="12.75" customHeight="1">
      <c r="A6" s="25" t="s">
        <v>4</v>
      </c>
      <c r="B6" s="25"/>
      <c r="C6" s="12"/>
      <c r="D6" s="26" t="s">
        <v>76</v>
      </c>
      <c r="E6" s="18"/>
      <c r="F6" s="7"/>
      <c r="G6" s="7"/>
      <c r="I6" s="10"/>
      <c r="J6" s="9"/>
      <c r="K6" s="10"/>
    </row>
    <row r="7" s="8" customFormat="1" ht="12">
      <c r="E7" s="19"/>
    </row>
    <row r="8" spans="2:11" ht="12.75" customHeight="1">
      <c r="B8" s="38" t="s">
        <v>5</v>
      </c>
      <c r="C8" s="39"/>
      <c r="D8" s="63" t="s">
        <v>15</v>
      </c>
      <c r="E8" s="63"/>
      <c r="F8" s="63"/>
      <c r="G8" s="63"/>
      <c r="H8" s="63"/>
      <c r="I8" s="63"/>
      <c r="J8" s="64"/>
      <c r="K8" s="13"/>
    </row>
    <row r="9" spans="2:11" s="14" customFormat="1" ht="12.75" customHeight="1">
      <c r="B9" s="40" t="s">
        <v>14</v>
      </c>
      <c r="C9" s="41" t="s">
        <v>14</v>
      </c>
      <c r="D9" s="65" t="s">
        <v>16</v>
      </c>
      <c r="E9" s="65"/>
      <c r="F9" s="65"/>
      <c r="G9" s="65"/>
      <c r="H9" s="65"/>
      <c r="I9" s="65"/>
      <c r="J9" s="66"/>
      <c r="K9" s="15"/>
    </row>
    <row r="10" spans="2:11" ht="12">
      <c r="B10" s="42" t="s">
        <v>6</v>
      </c>
      <c r="C10" s="43"/>
      <c r="D10" s="67" t="s">
        <v>77</v>
      </c>
      <c r="E10" s="67"/>
      <c r="F10" s="67"/>
      <c r="G10" s="67"/>
      <c r="H10" s="67"/>
      <c r="I10" s="67"/>
      <c r="J10" s="68"/>
      <c r="K10" s="16"/>
    </row>
    <row r="11" spans="2:11" ht="12.75" customHeight="1">
      <c r="B11" s="42" t="s">
        <v>12</v>
      </c>
      <c r="C11" s="43"/>
      <c r="D11" s="69">
        <v>2005</v>
      </c>
      <c r="E11" s="69"/>
      <c r="F11" s="69"/>
      <c r="G11" s="69"/>
      <c r="H11" s="69"/>
      <c r="I11" s="69"/>
      <c r="J11" s="70"/>
      <c r="K11" s="16"/>
    </row>
    <row r="12" spans="2:31" ht="12">
      <c r="B12" s="42" t="s">
        <v>7</v>
      </c>
      <c r="C12" s="43"/>
      <c r="D12" s="67" t="s">
        <v>13</v>
      </c>
      <c r="E12" s="67"/>
      <c r="F12" s="67"/>
      <c r="G12" s="67"/>
      <c r="H12" s="67"/>
      <c r="I12" s="67"/>
      <c r="J12" s="68"/>
      <c r="Z12" s="5"/>
      <c r="AB12" s="5"/>
      <c r="AC12" s="5"/>
      <c r="AD12" s="5"/>
      <c r="AE12" s="5"/>
    </row>
    <row r="13" spans="2:11" s="8" customFormat="1" ht="12">
      <c r="B13" s="44" t="s">
        <v>11</v>
      </c>
      <c r="C13" s="45"/>
      <c r="D13" s="46" t="s">
        <v>10</v>
      </c>
      <c r="E13" s="47"/>
      <c r="F13" s="46"/>
      <c r="G13" s="46"/>
      <c r="H13" s="46"/>
      <c r="I13" s="46"/>
      <c r="J13" s="48"/>
      <c r="K13" s="11"/>
    </row>
    <row r="14" spans="13:17" ht="12">
      <c r="M14" s="4"/>
      <c r="N14" s="4"/>
      <c r="Q14" s="5"/>
    </row>
    <row r="16" spans="2:23" ht="12.75">
      <c r="B16" s="6"/>
      <c r="C16" s="6"/>
      <c r="D16" s="6"/>
      <c r="E16" s="20"/>
      <c r="F16" s="49"/>
      <c r="G16" s="73" t="s">
        <v>78</v>
      </c>
      <c r="H16" s="73" t="s">
        <v>79</v>
      </c>
      <c r="I16" s="73" t="s">
        <v>80</v>
      </c>
      <c r="J16" s="73" t="s">
        <v>81</v>
      </c>
      <c r="K16" s="73" t="s">
        <v>82</v>
      </c>
      <c r="L16" s="73" t="s">
        <v>83</v>
      </c>
      <c r="M16" s="73" t="s">
        <v>84</v>
      </c>
      <c r="N16" s="73" t="s">
        <v>85</v>
      </c>
      <c r="O16" s="73" t="s">
        <v>86</v>
      </c>
      <c r="P16" s="73" t="s">
        <v>87</v>
      </c>
      <c r="Q16" s="50"/>
      <c r="R16" s="51"/>
      <c r="S16" s="51"/>
      <c r="T16" s="51"/>
      <c r="U16" s="51"/>
      <c r="V16" s="51"/>
      <c r="W16" s="73" t="s">
        <v>88</v>
      </c>
    </row>
    <row r="17" spans="2:23" s="5" customFormat="1" ht="26.25" customHeight="1">
      <c r="B17" s="72"/>
      <c r="C17" s="72"/>
      <c r="D17" s="72"/>
      <c r="E17" s="21"/>
      <c r="F17" s="52" t="s">
        <v>89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53" t="s">
        <v>90</v>
      </c>
      <c r="R17" s="54" t="s">
        <v>91</v>
      </c>
      <c r="S17" s="54" t="s">
        <v>92</v>
      </c>
      <c r="T17" s="54" t="s">
        <v>93</v>
      </c>
      <c r="U17" s="54" t="s">
        <v>94</v>
      </c>
      <c r="V17" s="54" t="s">
        <v>95</v>
      </c>
      <c r="W17" s="74"/>
    </row>
    <row r="18" spans="2:23" ht="12">
      <c r="B18" s="71" t="s">
        <v>8</v>
      </c>
      <c r="C18" s="71"/>
      <c r="D18" s="71"/>
      <c r="E18" s="27" t="s">
        <v>9</v>
      </c>
      <c r="F18" s="55" t="s">
        <v>96</v>
      </c>
      <c r="G18" s="55" t="s">
        <v>97</v>
      </c>
      <c r="H18" s="55" t="s">
        <v>98</v>
      </c>
      <c r="I18" s="55" t="s">
        <v>99</v>
      </c>
      <c r="J18" s="55" t="s">
        <v>100</v>
      </c>
      <c r="K18" s="55" t="s">
        <v>101</v>
      </c>
      <c r="L18" s="55" t="s">
        <v>102</v>
      </c>
      <c r="M18" s="55" t="s">
        <v>103</v>
      </c>
      <c r="N18" s="55" t="s">
        <v>104</v>
      </c>
      <c r="O18" s="55" t="s">
        <v>105</v>
      </c>
      <c r="P18" s="55" t="s">
        <v>106</v>
      </c>
      <c r="Q18" s="55" t="s">
        <v>107</v>
      </c>
      <c r="R18" s="55" t="s">
        <v>108</v>
      </c>
      <c r="S18" s="55" t="s">
        <v>109</v>
      </c>
      <c r="T18" s="55" t="s">
        <v>110</v>
      </c>
      <c r="U18" s="55" t="s">
        <v>111</v>
      </c>
      <c r="V18" s="55" t="s">
        <v>112</v>
      </c>
      <c r="W18" s="56" t="s">
        <v>113</v>
      </c>
    </row>
    <row r="20" spans="2:23" ht="12">
      <c r="B20" s="75" t="s">
        <v>17</v>
      </c>
      <c r="C20" s="75"/>
      <c r="D20" s="75"/>
      <c r="E20" s="28" t="s">
        <v>18</v>
      </c>
      <c r="F20" s="29">
        <f>F21+F24+F27+F30</f>
        <v>13950</v>
      </c>
      <c r="G20" s="29">
        <f aca="true" t="shared" si="0" ref="G20:V20">G21+G24+G27+G30</f>
        <v>645</v>
      </c>
      <c r="H20" s="29">
        <f t="shared" si="0"/>
        <v>533</v>
      </c>
      <c r="I20" s="29">
        <f t="shared" si="0"/>
        <v>66</v>
      </c>
      <c r="J20" s="29">
        <f t="shared" si="0"/>
        <v>328</v>
      </c>
      <c r="K20" s="29">
        <f t="shared" si="0"/>
        <v>727</v>
      </c>
      <c r="L20" s="29">
        <f t="shared" si="0"/>
        <v>419</v>
      </c>
      <c r="M20" s="29">
        <f t="shared" si="0"/>
        <v>4619</v>
      </c>
      <c r="N20" s="29">
        <f t="shared" si="0"/>
        <v>278</v>
      </c>
      <c r="O20" s="29">
        <f t="shared" si="0"/>
        <v>1267</v>
      </c>
      <c r="P20" s="29">
        <f t="shared" si="0"/>
        <v>232</v>
      </c>
      <c r="Q20" s="29">
        <f t="shared" si="0"/>
        <v>77</v>
      </c>
      <c r="R20" s="29">
        <f t="shared" si="0"/>
        <v>359</v>
      </c>
      <c r="S20" s="29">
        <f t="shared" si="0"/>
        <v>1114</v>
      </c>
      <c r="T20" s="29">
        <f t="shared" si="0"/>
        <v>3424</v>
      </c>
      <c r="U20" s="29">
        <f t="shared" si="0"/>
        <v>924</v>
      </c>
      <c r="V20" s="29">
        <f t="shared" si="0"/>
        <v>1054</v>
      </c>
      <c r="W20" s="30">
        <f>SUM(F20:V20)</f>
        <v>30016</v>
      </c>
    </row>
    <row r="21" spans="2:23" ht="12">
      <c r="B21" s="75" t="s">
        <v>19</v>
      </c>
      <c r="C21" s="75"/>
      <c r="D21" s="75"/>
      <c r="E21" s="28" t="s">
        <v>20</v>
      </c>
      <c r="F21" s="29">
        <v>2146</v>
      </c>
      <c r="G21" s="29">
        <v>95</v>
      </c>
      <c r="H21" s="29">
        <v>53</v>
      </c>
      <c r="I21" s="29">
        <v>9</v>
      </c>
      <c r="J21" s="29">
        <v>29</v>
      </c>
      <c r="K21" s="29">
        <v>106</v>
      </c>
      <c r="L21" s="29">
        <v>36</v>
      </c>
      <c r="M21" s="29">
        <v>711</v>
      </c>
      <c r="N21" s="29">
        <v>35</v>
      </c>
      <c r="O21" s="29">
        <v>151</v>
      </c>
      <c r="P21" s="29">
        <v>20</v>
      </c>
      <c r="Q21" s="29">
        <v>7</v>
      </c>
      <c r="R21" s="29">
        <v>64</v>
      </c>
      <c r="S21" s="29">
        <v>120</v>
      </c>
      <c r="T21" s="29">
        <v>489</v>
      </c>
      <c r="U21" s="29">
        <v>101</v>
      </c>
      <c r="V21" s="31">
        <v>164</v>
      </c>
      <c r="W21" s="30">
        <f aca="true" t="shared" si="1" ref="W21:W44">SUM(F21:V21)</f>
        <v>4336</v>
      </c>
    </row>
    <row r="22" spans="2:23" ht="12">
      <c r="B22" s="75" t="s">
        <v>21</v>
      </c>
      <c r="C22" s="75"/>
      <c r="D22" s="75"/>
      <c r="E22" s="28" t="s">
        <v>22</v>
      </c>
      <c r="F22" s="29">
        <v>2109</v>
      </c>
      <c r="G22" s="29">
        <v>32</v>
      </c>
      <c r="H22" s="29">
        <v>23</v>
      </c>
      <c r="I22" s="29">
        <v>5</v>
      </c>
      <c r="J22" s="29">
        <v>8</v>
      </c>
      <c r="K22" s="29">
        <v>77</v>
      </c>
      <c r="L22" s="29">
        <v>10</v>
      </c>
      <c r="M22" s="29">
        <v>624</v>
      </c>
      <c r="N22" s="29">
        <v>18</v>
      </c>
      <c r="O22" s="29">
        <v>33</v>
      </c>
      <c r="P22" s="29">
        <v>7</v>
      </c>
      <c r="Q22" s="29">
        <v>3</v>
      </c>
      <c r="R22" s="29">
        <v>33</v>
      </c>
      <c r="S22" s="29">
        <v>80</v>
      </c>
      <c r="T22" s="29">
        <v>343</v>
      </c>
      <c r="U22" s="29">
        <v>24</v>
      </c>
      <c r="V22" s="31">
        <v>132</v>
      </c>
      <c r="W22" s="30">
        <f t="shared" si="1"/>
        <v>3561</v>
      </c>
    </row>
    <row r="23" spans="2:23" ht="12">
      <c r="B23" s="75" t="s">
        <v>23</v>
      </c>
      <c r="C23" s="75"/>
      <c r="D23" s="75"/>
      <c r="E23" s="28" t="s">
        <v>24</v>
      </c>
      <c r="F23" s="29">
        <v>37</v>
      </c>
      <c r="G23" s="29">
        <v>63</v>
      </c>
      <c r="H23" s="29">
        <v>30</v>
      </c>
      <c r="I23" s="29">
        <v>4</v>
      </c>
      <c r="J23" s="29">
        <v>21</v>
      </c>
      <c r="K23" s="29">
        <v>29</v>
      </c>
      <c r="L23" s="29">
        <v>26</v>
      </c>
      <c r="M23" s="29">
        <v>87</v>
      </c>
      <c r="N23" s="29">
        <v>17</v>
      </c>
      <c r="O23" s="29">
        <v>118</v>
      </c>
      <c r="P23" s="29">
        <v>13</v>
      </c>
      <c r="Q23" s="29">
        <v>4</v>
      </c>
      <c r="R23" s="29">
        <v>31</v>
      </c>
      <c r="S23" s="29">
        <v>40</v>
      </c>
      <c r="T23" s="29">
        <v>146</v>
      </c>
      <c r="U23" s="29">
        <v>77</v>
      </c>
      <c r="V23" s="31">
        <v>32</v>
      </c>
      <c r="W23" s="30">
        <f t="shared" si="1"/>
        <v>775</v>
      </c>
    </row>
    <row r="24" spans="2:23" ht="12">
      <c r="B24" s="75" t="s">
        <v>35</v>
      </c>
      <c r="C24" s="75"/>
      <c r="D24" s="75"/>
      <c r="E24" s="28" t="s">
        <v>25</v>
      </c>
      <c r="F24" s="29">
        <v>5634</v>
      </c>
      <c r="G24" s="29">
        <v>338</v>
      </c>
      <c r="H24" s="29">
        <v>303</v>
      </c>
      <c r="I24" s="29">
        <v>45</v>
      </c>
      <c r="J24" s="29">
        <v>225</v>
      </c>
      <c r="K24" s="29">
        <v>450</v>
      </c>
      <c r="L24" s="29">
        <v>275</v>
      </c>
      <c r="M24" s="29">
        <v>2138</v>
      </c>
      <c r="N24" s="29">
        <v>177</v>
      </c>
      <c r="O24" s="29">
        <v>869</v>
      </c>
      <c r="P24" s="29">
        <v>164</v>
      </c>
      <c r="Q24" s="29">
        <v>50</v>
      </c>
      <c r="R24" s="29">
        <v>188</v>
      </c>
      <c r="S24" s="29">
        <v>596</v>
      </c>
      <c r="T24" s="29">
        <v>1842</v>
      </c>
      <c r="U24" s="29">
        <v>550</v>
      </c>
      <c r="V24" s="31">
        <v>516</v>
      </c>
      <c r="W24" s="30">
        <f t="shared" si="1"/>
        <v>14360</v>
      </c>
    </row>
    <row r="25" spans="2:23" s="6" customFormat="1" ht="12">
      <c r="B25" s="60" t="s">
        <v>26</v>
      </c>
      <c r="C25" s="61"/>
      <c r="D25" s="62"/>
      <c r="E25" s="32" t="s">
        <v>27</v>
      </c>
      <c r="F25" s="33">
        <v>5435</v>
      </c>
      <c r="G25" s="33">
        <v>64</v>
      </c>
      <c r="H25" s="33">
        <v>146</v>
      </c>
      <c r="I25" s="33">
        <v>15</v>
      </c>
      <c r="J25" s="33">
        <v>36</v>
      </c>
      <c r="K25" s="33">
        <v>301</v>
      </c>
      <c r="L25" s="33">
        <v>73</v>
      </c>
      <c r="M25" s="33">
        <v>1715</v>
      </c>
      <c r="N25" s="33">
        <v>63</v>
      </c>
      <c r="O25" s="33">
        <v>123</v>
      </c>
      <c r="P25" s="33">
        <v>44</v>
      </c>
      <c r="Q25" s="33">
        <v>19</v>
      </c>
      <c r="R25" s="33">
        <v>70</v>
      </c>
      <c r="S25" s="33">
        <v>346</v>
      </c>
      <c r="T25" s="33">
        <v>1180</v>
      </c>
      <c r="U25" s="33">
        <v>123</v>
      </c>
      <c r="V25" s="33">
        <v>438</v>
      </c>
      <c r="W25" s="30">
        <f t="shared" si="1"/>
        <v>10191</v>
      </c>
    </row>
    <row r="26" spans="2:23" s="6" customFormat="1" ht="12">
      <c r="B26" s="60" t="s">
        <v>28</v>
      </c>
      <c r="C26" s="61"/>
      <c r="D26" s="62"/>
      <c r="E26" s="34" t="s">
        <v>29</v>
      </c>
      <c r="F26" s="35">
        <v>199</v>
      </c>
      <c r="G26" s="35">
        <v>274</v>
      </c>
      <c r="H26" s="35">
        <v>157</v>
      </c>
      <c r="I26" s="35">
        <v>30</v>
      </c>
      <c r="J26" s="35">
        <v>189</v>
      </c>
      <c r="K26" s="35">
        <v>149</v>
      </c>
      <c r="L26" s="35">
        <v>202</v>
      </c>
      <c r="M26" s="35">
        <v>423</v>
      </c>
      <c r="N26" s="35">
        <v>114</v>
      </c>
      <c r="O26" s="35">
        <v>746</v>
      </c>
      <c r="P26" s="35">
        <v>120</v>
      </c>
      <c r="Q26" s="35">
        <v>31</v>
      </c>
      <c r="R26" s="35">
        <v>118</v>
      </c>
      <c r="S26" s="35">
        <v>250</v>
      </c>
      <c r="T26" s="35">
        <v>662</v>
      </c>
      <c r="U26" s="35">
        <v>427</v>
      </c>
      <c r="V26" s="33">
        <v>78</v>
      </c>
      <c r="W26" s="30">
        <f t="shared" si="1"/>
        <v>4169</v>
      </c>
    </row>
    <row r="27" spans="2:23" s="6" customFormat="1" ht="12">
      <c r="B27" s="60" t="s">
        <v>30</v>
      </c>
      <c r="C27" s="61"/>
      <c r="D27" s="62"/>
      <c r="E27" s="34" t="s">
        <v>32</v>
      </c>
      <c r="F27" s="35">
        <v>5569</v>
      </c>
      <c r="G27" s="35">
        <v>204</v>
      </c>
      <c r="H27" s="35">
        <v>172</v>
      </c>
      <c r="I27" s="35">
        <v>12</v>
      </c>
      <c r="J27" s="35">
        <v>70</v>
      </c>
      <c r="K27" s="35">
        <v>167</v>
      </c>
      <c r="L27" s="35">
        <v>107</v>
      </c>
      <c r="M27" s="35">
        <v>1650</v>
      </c>
      <c r="N27" s="35">
        <v>62</v>
      </c>
      <c r="O27" s="35">
        <v>236</v>
      </c>
      <c r="P27" s="35">
        <v>46</v>
      </c>
      <c r="Q27" s="35">
        <v>20</v>
      </c>
      <c r="R27" s="35">
        <v>104</v>
      </c>
      <c r="S27" s="35">
        <v>368</v>
      </c>
      <c r="T27" s="35">
        <v>1020</v>
      </c>
      <c r="U27" s="35">
        <v>257</v>
      </c>
      <c r="V27" s="33">
        <v>353</v>
      </c>
      <c r="W27" s="30">
        <f t="shared" si="1"/>
        <v>10417</v>
      </c>
    </row>
    <row r="28" spans="2:23" s="6" customFormat="1" ht="12.75" customHeight="1">
      <c r="B28" s="57" t="s">
        <v>36</v>
      </c>
      <c r="C28" s="58"/>
      <c r="D28" s="58"/>
      <c r="E28" s="34" t="s">
        <v>33</v>
      </c>
      <c r="F28" s="35">
        <v>5518</v>
      </c>
      <c r="G28" s="35">
        <v>73</v>
      </c>
      <c r="H28" s="35">
        <v>129</v>
      </c>
      <c r="I28" s="35">
        <v>10</v>
      </c>
      <c r="J28" s="35">
        <v>31</v>
      </c>
      <c r="K28" s="35">
        <v>126</v>
      </c>
      <c r="L28" s="35">
        <v>42</v>
      </c>
      <c r="M28" s="35">
        <v>1489</v>
      </c>
      <c r="N28" s="35">
        <v>62</v>
      </c>
      <c r="O28" s="35">
        <v>53</v>
      </c>
      <c r="P28" s="35">
        <v>43</v>
      </c>
      <c r="Q28" s="35">
        <v>10</v>
      </c>
      <c r="R28" s="35">
        <v>64</v>
      </c>
      <c r="S28" s="35">
        <v>343</v>
      </c>
      <c r="T28" s="35">
        <v>893</v>
      </c>
      <c r="U28" s="35">
        <v>106</v>
      </c>
      <c r="V28" s="33">
        <v>340</v>
      </c>
      <c r="W28" s="30">
        <f t="shared" si="1"/>
        <v>9332</v>
      </c>
    </row>
    <row r="29" spans="2:23" s="6" customFormat="1" ht="12">
      <c r="B29" s="57" t="s">
        <v>31</v>
      </c>
      <c r="C29" s="58"/>
      <c r="D29" s="58"/>
      <c r="E29" s="34" t="s">
        <v>34</v>
      </c>
      <c r="F29" s="35">
        <v>51</v>
      </c>
      <c r="G29" s="35">
        <v>131</v>
      </c>
      <c r="H29" s="35">
        <v>43</v>
      </c>
      <c r="I29" s="35">
        <v>2</v>
      </c>
      <c r="J29" s="35">
        <v>39</v>
      </c>
      <c r="K29" s="35">
        <v>41</v>
      </c>
      <c r="L29" s="35">
        <v>65</v>
      </c>
      <c r="M29" s="35">
        <v>161</v>
      </c>
      <c r="N29" s="35">
        <v>0</v>
      </c>
      <c r="O29" s="35">
        <v>183</v>
      </c>
      <c r="P29" s="35">
        <v>3</v>
      </c>
      <c r="Q29" s="35">
        <v>10</v>
      </c>
      <c r="R29" s="35">
        <v>40</v>
      </c>
      <c r="S29" s="35">
        <v>25</v>
      </c>
      <c r="T29" s="35">
        <v>127</v>
      </c>
      <c r="U29" s="35">
        <v>151</v>
      </c>
      <c r="V29" s="33">
        <v>13</v>
      </c>
      <c r="W29" s="30">
        <f t="shared" si="1"/>
        <v>1085</v>
      </c>
    </row>
    <row r="30" spans="2:23" s="6" customFormat="1" ht="12">
      <c r="B30" s="60" t="s">
        <v>74</v>
      </c>
      <c r="C30" s="61"/>
      <c r="D30" s="62"/>
      <c r="E30" s="34" t="s">
        <v>37</v>
      </c>
      <c r="F30" s="35">
        <v>601</v>
      </c>
      <c r="G30" s="35">
        <v>8</v>
      </c>
      <c r="H30" s="35">
        <v>5</v>
      </c>
      <c r="I30" s="35">
        <v>0</v>
      </c>
      <c r="J30" s="35">
        <v>4</v>
      </c>
      <c r="K30" s="35">
        <v>4</v>
      </c>
      <c r="L30" s="35">
        <v>1</v>
      </c>
      <c r="M30" s="35">
        <v>120</v>
      </c>
      <c r="N30" s="35">
        <v>4</v>
      </c>
      <c r="O30" s="35">
        <v>11</v>
      </c>
      <c r="P30" s="35">
        <v>2</v>
      </c>
      <c r="Q30" s="35">
        <v>0</v>
      </c>
      <c r="R30" s="35">
        <v>3</v>
      </c>
      <c r="S30" s="35">
        <v>30</v>
      </c>
      <c r="T30" s="35">
        <v>73</v>
      </c>
      <c r="U30" s="35">
        <v>16</v>
      </c>
      <c r="V30" s="33">
        <v>21</v>
      </c>
      <c r="W30" s="30">
        <f t="shared" si="1"/>
        <v>903</v>
      </c>
    </row>
    <row r="31" spans="2:23" s="6" customFormat="1" ht="12">
      <c r="B31" s="60" t="s">
        <v>38</v>
      </c>
      <c r="C31" s="61"/>
      <c r="D31" s="62"/>
      <c r="E31" s="34" t="s">
        <v>39</v>
      </c>
      <c r="F31" s="35">
        <v>597</v>
      </c>
      <c r="G31" s="35">
        <v>3</v>
      </c>
      <c r="H31" s="35">
        <v>4</v>
      </c>
      <c r="I31" s="35">
        <v>0</v>
      </c>
      <c r="J31" s="35">
        <v>4</v>
      </c>
      <c r="K31" s="35">
        <v>3</v>
      </c>
      <c r="L31" s="35">
        <v>1</v>
      </c>
      <c r="M31" s="35">
        <v>113</v>
      </c>
      <c r="N31" s="35">
        <v>4</v>
      </c>
      <c r="O31" s="35">
        <v>6</v>
      </c>
      <c r="P31" s="35">
        <v>2</v>
      </c>
      <c r="Q31" s="35">
        <v>0</v>
      </c>
      <c r="R31" s="35">
        <v>2</v>
      </c>
      <c r="S31" s="35">
        <v>30</v>
      </c>
      <c r="T31" s="35">
        <v>65</v>
      </c>
      <c r="U31" s="35">
        <v>8</v>
      </c>
      <c r="V31" s="33">
        <v>21</v>
      </c>
      <c r="W31" s="30">
        <f t="shared" si="1"/>
        <v>863</v>
      </c>
    </row>
    <row r="32" spans="2:23" s="6" customFormat="1" ht="11.25" customHeight="1">
      <c r="B32" s="60" t="s">
        <v>40</v>
      </c>
      <c r="C32" s="61"/>
      <c r="D32" s="62"/>
      <c r="E32" s="34" t="s">
        <v>41</v>
      </c>
      <c r="F32" s="35">
        <v>4</v>
      </c>
      <c r="G32" s="35">
        <v>5</v>
      </c>
      <c r="H32" s="35">
        <v>1</v>
      </c>
      <c r="I32" s="35">
        <v>0</v>
      </c>
      <c r="J32" s="35">
        <v>0</v>
      </c>
      <c r="K32" s="35">
        <v>1</v>
      </c>
      <c r="L32" s="35">
        <v>0</v>
      </c>
      <c r="M32" s="35">
        <v>7</v>
      </c>
      <c r="N32" s="35">
        <v>0</v>
      </c>
      <c r="O32" s="35">
        <v>5</v>
      </c>
      <c r="P32" s="35">
        <v>0</v>
      </c>
      <c r="Q32" s="35">
        <v>0</v>
      </c>
      <c r="R32" s="35">
        <v>1</v>
      </c>
      <c r="S32" s="35">
        <v>0</v>
      </c>
      <c r="T32" s="35">
        <v>8</v>
      </c>
      <c r="U32" s="35">
        <v>8</v>
      </c>
      <c r="V32" s="33">
        <v>0</v>
      </c>
      <c r="W32" s="30">
        <f t="shared" si="1"/>
        <v>40</v>
      </c>
    </row>
    <row r="33" spans="2:23" ht="12" customHeight="1">
      <c r="B33" s="57" t="s">
        <v>45</v>
      </c>
      <c r="C33" s="58"/>
      <c r="D33" s="59"/>
      <c r="E33" s="28" t="s">
        <v>44</v>
      </c>
      <c r="F33" s="29">
        <v>48930</v>
      </c>
      <c r="G33" s="29">
        <v>2362</v>
      </c>
      <c r="H33" s="29">
        <v>1422</v>
      </c>
      <c r="I33" s="29">
        <v>140</v>
      </c>
      <c r="J33" s="29">
        <v>726</v>
      </c>
      <c r="K33" s="29">
        <v>3345</v>
      </c>
      <c r="L33" s="29">
        <v>1120</v>
      </c>
      <c r="M33" s="29">
        <v>15612</v>
      </c>
      <c r="N33" s="29">
        <v>983</v>
      </c>
      <c r="O33" s="29">
        <v>4891</v>
      </c>
      <c r="P33" s="29">
        <v>575</v>
      </c>
      <c r="Q33" s="29">
        <v>260</v>
      </c>
      <c r="R33" s="29">
        <v>1362</v>
      </c>
      <c r="S33" s="29">
        <v>3187</v>
      </c>
      <c r="T33" s="29">
        <v>12355</v>
      </c>
      <c r="U33" s="29">
        <v>2995</v>
      </c>
      <c r="V33" s="29">
        <v>3933</v>
      </c>
      <c r="W33" s="30">
        <f t="shared" si="1"/>
        <v>104198</v>
      </c>
    </row>
    <row r="34" spans="2:23" ht="12.75" customHeight="1">
      <c r="B34" s="57" t="s">
        <v>75</v>
      </c>
      <c r="C34" s="58"/>
      <c r="D34" s="59"/>
      <c r="E34" s="28" t="s">
        <v>47</v>
      </c>
      <c r="F34" s="29">
        <v>47715</v>
      </c>
      <c r="G34" s="29">
        <v>615</v>
      </c>
      <c r="H34" s="29">
        <v>640</v>
      </c>
      <c r="I34" s="29">
        <v>80</v>
      </c>
      <c r="J34" s="29">
        <v>205</v>
      </c>
      <c r="K34" s="29">
        <v>2383</v>
      </c>
      <c r="L34" s="29">
        <v>297</v>
      </c>
      <c r="M34" s="29">
        <v>12673</v>
      </c>
      <c r="N34" s="29">
        <v>515</v>
      </c>
      <c r="O34" s="29">
        <v>943</v>
      </c>
      <c r="P34" s="29">
        <v>157</v>
      </c>
      <c r="Q34" s="29">
        <v>147</v>
      </c>
      <c r="R34" s="29">
        <v>669</v>
      </c>
      <c r="S34" s="29">
        <v>2081</v>
      </c>
      <c r="T34" s="29">
        <v>8101</v>
      </c>
      <c r="U34" s="29">
        <v>670</v>
      </c>
      <c r="V34" s="29">
        <v>3003</v>
      </c>
      <c r="W34" s="30">
        <f t="shared" si="1"/>
        <v>80894</v>
      </c>
    </row>
    <row r="35" spans="2:23" ht="12.75" customHeight="1">
      <c r="B35" s="57" t="s">
        <v>46</v>
      </c>
      <c r="C35" s="58"/>
      <c r="D35" s="59"/>
      <c r="E35" s="28" t="s">
        <v>48</v>
      </c>
      <c r="F35" s="29">
        <v>1215</v>
      </c>
      <c r="G35" s="29">
        <v>1747</v>
      </c>
      <c r="H35" s="29">
        <v>782</v>
      </c>
      <c r="I35" s="29">
        <v>60</v>
      </c>
      <c r="J35" s="29">
        <v>521</v>
      </c>
      <c r="K35" s="29">
        <v>962</v>
      </c>
      <c r="L35" s="29">
        <v>823</v>
      </c>
      <c r="M35" s="29">
        <v>2939</v>
      </c>
      <c r="N35" s="29">
        <v>468</v>
      </c>
      <c r="O35" s="29">
        <v>3948</v>
      </c>
      <c r="P35" s="29">
        <v>418</v>
      </c>
      <c r="Q35" s="29">
        <v>113</v>
      </c>
      <c r="R35" s="29">
        <v>693</v>
      </c>
      <c r="S35" s="29">
        <v>1106</v>
      </c>
      <c r="T35" s="29">
        <v>4254</v>
      </c>
      <c r="U35" s="29">
        <v>2325</v>
      </c>
      <c r="V35" s="29">
        <v>930</v>
      </c>
      <c r="W35" s="30">
        <f t="shared" si="1"/>
        <v>23304</v>
      </c>
    </row>
    <row r="36" spans="2:23" ht="11.25" customHeight="1">
      <c r="B36" s="57" t="s">
        <v>42</v>
      </c>
      <c r="C36" s="58"/>
      <c r="D36" s="76"/>
      <c r="E36" s="36" t="s">
        <v>43</v>
      </c>
      <c r="F36" s="29">
        <v>154670</v>
      </c>
      <c r="G36" s="29">
        <v>11233</v>
      </c>
      <c r="H36" s="29">
        <v>9497</v>
      </c>
      <c r="I36" s="29">
        <v>987</v>
      </c>
      <c r="J36" s="29">
        <v>8331</v>
      </c>
      <c r="K36" s="29">
        <v>16809</v>
      </c>
      <c r="L36" s="29">
        <v>9097</v>
      </c>
      <c r="M36" s="29">
        <v>59372</v>
      </c>
      <c r="N36" s="29">
        <v>6073</v>
      </c>
      <c r="O36" s="29">
        <v>31620</v>
      </c>
      <c r="P36" s="29">
        <v>5387</v>
      </c>
      <c r="Q36" s="29">
        <v>1601</v>
      </c>
      <c r="R36" s="29">
        <v>5494</v>
      </c>
      <c r="S36" s="29">
        <v>18451</v>
      </c>
      <c r="T36" s="29">
        <v>56860</v>
      </c>
      <c r="U36" s="29">
        <v>20206</v>
      </c>
      <c r="V36" s="29">
        <v>14198</v>
      </c>
      <c r="W36" s="30">
        <f t="shared" si="1"/>
        <v>429886</v>
      </c>
    </row>
    <row r="37" spans="2:23" ht="12">
      <c r="B37" s="57" t="s">
        <v>49</v>
      </c>
      <c r="C37" s="58"/>
      <c r="D37" s="59"/>
      <c r="E37" s="34" t="s">
        <v>51</v>
      </c>
      <c r="F37" s="29">
        <v>147871</v>
      </c>
      <c r="G37" s="29">
        <v>1843</v>
      </c>
      <c r="H37" s="29">
        <v>4581</v>
      </c>
      <c r="I37" s="29">
        <v>299</v>
      </c>
      <c r="J37" s="29">
        <v>1154</v>
      </c>
      <c r="K37" s="29">
        <v>10800</v>
      </c>
      <c r="L37" s="29">
        <v>2003</v>
      </c>
      <c r="M37" s="29">
        <v>43822</v>
      </c>
      <c r="N37" s="29">
        <v>2269</v>
      </c>
      <c r="O37" s="29">
        <v>4136</v>
      </c>
      <c r="P37" s="29">
        <v>1296</v>
      </c>
      <c r="Q37" s="29">
        <v>792</v>
      </c>
      <c r="R37" s="29">
        <v>2020</v>
      </c>
      <c r="S37" s="29">
        <v>9938</v>
      </c>
      <c r="T37" s="29">
        <v>32846</v>
      </c>
      <c r="U37" s="29">
        <v>3955</v>
      </c>
      <c r="V37" s="29">
        <v>11575</v>
      </c>
      <c r="W37" s="30">
        <f t="shared" si="1"/>
        <v>281200</v>
      </c>
    </row>
    <row r="38" spans="2:23" ht="12">
      <c r="B38" s="57" t="s">
        <v>50</v>
      </c>
      <c r="C38" s="58"/>
      <c r="D38" s="59"/>
      <c r="E38" s="34" t="s">
        <v>52</v>
      </c>
      <c r="F38" s="29">
        <v>6799</v>
      </c>
      <c r="G38" s="29">
        <v>9390</v>
      </c>
      <c r="H38" s="29">
        <v>4916</v>
      </c>
      <c r="I38" s="29">
        <v>688</v>
      </c>
      <c r="J38" s="29">
        <v>7177</v>
      </c>
      <c r="K38" s="29">
        <v>6009</v>
      </c>
      <c r="L38" s="29">
        <v>7094</v>
      </c>
      <c r="M38" s="29">
        <v>15550</v>
      </c>
      <c r="N38" s="29">
        <v>3804</v>
      </c>
      <c r="O38" s="29">
        <v>27484</v>
      </c>
      <c r="P38" s="29">
        <v>4091</v>
      </c>
      <c r="Q38" s="29">
        <v>809</v>
      </c>
      <c r="R38" s="29">
        <v>3474</v>
      </c>
      <c r="S38" s="29">
        <v>8513</v>
      </c>
      <c r="T38" s="29">
        <v>24014</v>
      </c>
      <c r="U38" s="29">
        <v>16251</v>
      </c>
      <c r="V38" s="29">
        <v>2623</v>
      </c>
      <c r="W38" s="30">
        <f t="shared" si="1"/>
        <v>148686</v>
      </c>
    </row>
    <row r="39" spans="2:23" ht="12">
      <c r="B39" s="57" t="s">
        <v>53</v>
      </c>
      <c r="C39" s="58"/>
      <c r="D39" s="59"/>
      <c r="E39" s="28" t="s">
        <v>54</v>
      </c>
      <c r="F39" s="29">
        <v>85778</v>
      </c>
      <c r="G39" s="29">
        <v>3008</v>
      </c>
      <c r="H39" s="29">
        <v>2379</v>
      </c>
      <c r="I39" s="29">
        <v>185</v>
      </c>
      <c r="J39" s="29">
        <v>1251</v>
      </c>
      <c r="K39" s="29">
        <v>2911</v>
      </c>
      <c r="L39" s="29">
        <v>1739</v>
      </c>
      <c r="M39" s="29">
        <v>21451</v>
      </c>
      <c r="N39" s="29">
        <v>1297</v>
      </c>
      <c r="O39" s="29">
        <v>4100</v>
      </c>
      <c r="P39" s="29">
        <v>844</v>
      </c>
      <c r="Q39" s="29">
        <v>148</v>
      </c>
      <c r="R39" s="29">
        <v>1045</v>
      </c>
      <c r="S39" s="29">
        <v>8364</v>
      </c>
      <c r="T39" s="29">
        <v>15472</v>
      </c>
      <c r="U39" s="29">
        <v>4678</v>
      </c>
      <c r="V39" s="29">
        <v>4678</v>
      </c>
      <c r="W39" s="30">
        <f t="shared" si="1"/>
        <v>159328</v>
      </c>
    </row>
    <row r="40" spans="2:23" ht="12">
      <c r="B40" s="57" t="s">
        <v>55</v>
      </c>
      <c r="C40" s="58"/>
      <c r="D40" s="59"/>
      <c r="E40" s="34" t="s">
        <v>57</v>
      </c>
      <c r="F40" s="29">
        <v>84674</v>
      </c>
      <c r="G40" s="29">
        <v>1110</v>
      </c>
      <c r="H40" s="29">
        <v>1740</v>
      </c>
      <c r="I40" s="29">
        <v>176</v>
      </c>
      <c r="J40" s="29">
        <v>578</v>
      </c>
      <c r="K40" s="29">
        <v>2306</v>
      </c>
      <c r="L40" s="29">
        <v>586</v>
      </c>
      <c r="M40" s="29">
        <v>19254</v>
      </c>
      <c r="N40" s="29">
        <v>1297</v>
      </c>
      <c r="O40" s="29">
        <v>1012</v>
      </c>
      <c r="P40" s="29">
        <v>768</v>
      </c>
      <c r="Q40" s="29">
        <v>90</v>
      </c>
      <c r="R40" s="29">
        <v>582</v>
      </c>
      <c r="S40" s="29">
        <v>7840</v>
      </c>
      <c r="T40" s="29">
        <v>13217</v>
      </c>
      <c r="U40" s="29">
        <v>2015</v>
      </c>
      <c r="V40" s="29">
        <v>4114</v>
      </c>
      <c r="W40" s="30">
        <f t="shared" si="1"/>
        <v>141359</v>
      </c>
    </row>
    <row r="41" spans="2:23" ht="12">
      <c r="B41" s="57" t="s">
        <v>56</v>
      </c>
      <c r="C41" s="58"/>
      <c r="D41" s="59"/>
      <c r="E41" s="34" t="s">
        <v>58</v>
      </c>
      <c r="F41" s="29">
        <v>1104</v>
      </c>
      <c r="G41" s="29">
        <v>1898</v>
      </c>
      <c r="H41" s="29">
        <v>639</v>
      </c>
      <c r="I41" s="29">
        <v>9</v>
      </c>
      <c r="J41" s="29">
        <v>673</v>
      </c>
      <c r="K41" s="29">
        <v>605</v>
      </c>
      <c r="L41" s="29">
        <v>1153</v>
      </c>
      <c r="M41" s="29">
        <v>2197</v>
      </c>
      <c r="N41" s="29">
        <v>0</v>
      </c>
      <c r="O41" s="29">
        <v>3088</v>
      </c>
      <c r="P41" s="29">
        <v>76</v>
      </c>
      <c r="Q41" s="29">
        <v>58</v>
      </c>
      <c r="R41" s="29">
        <v>463</v>
      </c>
      <c r="S41" s="29">
        <v>524</v>
      </c>
      <c r="T41" s="29">
        <v>2255</v>
      </c>
      <c r="U41" s="29">
        <v>2663</v>
      </c>
      <c r="V41" s="29">
        <v>564</v>
      </c>
      <c r="W41" s="30">
        <f t="shared" si="1"/>
        <v>17969</v>
      </c>
    </row>
    <row r="42" spans="2:23" ht="12">
      <c r="B42" s="57" t="s">
        <v>59</v>
      </c>
      <c r="C42" s="58"/>
      <c r="D42" s="59"/>
      <c r="E42" s="28" t="s">
        <v>60</v>
      </c>
      <c r="F42" s="29">
        <v>70931</v>
      </c>
      <c r="G42" s="29">
        <v>554</v>
      </c>
      <c r="H42" s="29">
        <v>204</v>
      </c>
      <c r="I42" s="29">
        <v>0</v>
      </c>
      <c r="J42" s="29">
        <v>101</v>
      </c>
      <c r="K42" s="29">
        <v>217</v>
      </c>
      <c r="L42" s="29">
        <v>37</v>
      </c>
      <c r="M42" s="29">
        <v>7802</v>
      </c>
      <c r="N42" s="29">
        <v>132</v>
      </c>
      <c r="O42" s="29">
        <v>368</v>
      </c>
      <c r="P42" s="29">
        <v>125</v>
      </c>
      <c r="Q42" s="29">
        <v>0</v>
      </c>
      <c r="R42" s="29">
        <v>227</v>
      </c>
      <c r="S42" s="29">
        <v>2369</v>
      </c>
      <c r="T42" s="29">
        <v>5703</v>
      </c>
      <c r="U42" s="29">
        <v>1428</v>
      </c>
      <c r="V42" s="29">
        <v>687</v>
      </c>
      <c r="W42" s="30">
        <f t="shared" si="1"/>
        <v>90885</v>
      </c>
    </row>
    <row r="43" spans="2:23" ht="12">
      <c r="B43" s="57" t="s">
        <v>61</v>
      </c>
      <c r="C43" s="58"/>
      <c r="D43" s="59"/>
      <c r="E43" s="34" t="s">
        <v>63</v>
      </c>
      <c r="F43" s="29">
        <v>70756</v>
      </c>
      <c r="G43" s="29">
        <v>229</v>
      </c>
      <c r="H43" s="29">
        <v>192</v>
      </c>
      <c r="I43" s="29">
        <v>0</v>
      </c>
      <c r="J43" s="29">
        <v>101</v>
      </c>
      <c r="K43" s="29">
        <v>200</v>
      </c>
      <c r="L43" s="29">
        <v>37</v>
      </c>
      <c r="M43" s="29">
        <v>7638</v>
      </c>
      <c r="N43" s="29">
        <v>132</v>
      </c>
      <c r="O43" s="29">
        <v>226</v>
      </c>
      <c r="P43" s="29">
        <v>125</v>
      </c>
      <c r="Q43" s="29">
        <v>0</v>
      </c>
      <c r="R43" s="29">
        <v>104</v>
      </c>
      <c r="S43" s="29">
        <v>2369</v>
      </c>
      <c r="T43" s="29">
        <v>5414</v>
      </c>
      <c r="U43" s="29">
        <v>987</v>
      </c>
      <c r="V43" s="29">
        <v>687</v>
      </c>
      <c r="W43" s="30">
        <f t="shared" si="1"/>
        <v>89197</v>
      </c>
    </row>
    <row r="44" spans="2:23" ht="12">
      <c r="B44" s="57" t="s">
        <v>62</v>
      </c>
      <c r="C44" s="58"/>
      <c r="D44" s="59"/>
      <c r="E44" s="34" t="s">
        <v>64</v>
      </c>
      <c r="F44" s="29">
        <v>175</v>
      </c>
      <c r="G44" s="29">
        <v>325</v>
      </c>
      <c r="H44" s="29">
        <v>12</v>
      </c>
      <c r="I44" s="29">
        <v>0</v>
      </c>
      <c r="J44" s="29">
        <v>0</v>
      </c>
      <c r="K44" s="29">
        <v>17</v>
      </c>
      <c r="L44" s="29">
        <v>0</v>
      </c>
      <c r="M44" s="29">
        <v>164</v>
      </c>
      <c r="N44" s="29">
        <v>0</v>
      </c>
      <c r="O44" s="29">
        <v>142</v>
      </c>
      <c r="P44" s="29">
        <v>0</v>
      </c>
      <c r="Q44" s="29">
        <v>0</v>
      </c>
      <c r="R44" s="29">
        <v>123</v>
      </c>
      <c r="S44" s="29">
        <v>0</v>
      </c>
      <c r="T44" s="29">
        <v>289</v>
      </c>
      <c r="U44" s="29">
        <v>441</v>
      </c>
      <c r="V44" s="29">
        <v>0</v>
      </c>
      <c r="W44" s="30">
        <f t="shared" si="1"/>
        <v>1688</v>
      </c>
    </row>
    <row r="45" spans="2:23" s="6" customFormat="1" ht="12">
      <c r="B45" s="60" t="s">
        <v>66</v>
      </c>
      <c r="C45" s="61"/>
      <c r="D45" s="62"/>
      <c r="E45" s="34" t="s">
        <v>65</v>
      </c>
      <c r="F45" s="37">
        <f>(F33/F21)</f>
        <v>22.800559179869524</v>
      </c>
      <c r="G45" s="37">
        <f aca="true" t="shared" si="2" ref="G45:W45">(G33/G21)</f>
        <v>24.86315789473684</v>
      </c>
      <c r="H45" s="37">
        <f t="shared" si="2"/>
        <v>26.830188679245282</v>
      </c>
      <c r="I45" s="37">
        <f t="shared" si="2"/>
        <v>15.555555555555555</v>
      </c>
      <c r="J45" s="37">
        <f t="shared" si="2"/>
        <v>25.03448275862069</v>
      </c>
      <c r="K45" s="37">
        <f t="shared" si="2"/>
        <v>31.556603773584907</v>
      </c>
      <c r="L45" s="37">
        <f t="shared" si="2"/>
        <v>31.11111111111111</v>
      </c>
      <c r="M45" s="37">
        <f t="shared" si="2"/>
        <v>21.957805907172997</v>
      </c>
      <c r="N45" s="37">
        <f t="shared" si="2"/>
        <v>28.085714285714285</v>
      </c>
      <c r="O45" s="37">
        <f t="shared" si="2"/>
        <v>32.390728476821195</v>
      </c>
      <c r="P45" s="37">
        <f t="shared" si="2"/>
        <v>28.75</v>
      </c>
      <c r="Q45" s="37">
        <f t="shared" si="2"/>
        <v>37.142857142857146</v>
      </c>
      <c r="R45" s="37">
        <f t="shared" si="2"/>
        <v>21.28125</v>
      </c>
      <c r="S45" s="37">
        <f t="shared" si="2"/>
        <v>26.558333333333334</v>
      </c>
      <c r="T45" s="37">
        <f t="shared" si="2"/>
        <v>25.265848670756647</v>
      </c>
      <c r="U45" s="37">
        <f t="shared" si="2"/>
        <v>29.653465346534652</v>
      </c>
      <c r="V45" s="37">
        <f t="shared" si="2"/>
        <v>23.98170731707317</v>
      </c>
      <c r="W45" s="37">
        <f t="shared" si="2"/>
        <v>24.03090405904059</v>
      </c>
    </row>
    <row r="46" spans="2:23" s="6" customFormat="1" ht="12">
      <c r="B46" s="60" t="s">
        <v>67</v>
      </c>
      <c r="C46" s="61"/>
      <c r="D46" s="62"/>
      <c r="E46" s="34" t="s">
        <v>68</v>
      </c>
      <c r="F46" s="37">
        <f>F36/F24</f>
        <v>27.45296414625488</v>
      </c>
      <c r="G46" s="37">
        <f aca="true" t="shared" si="3" ref="G46:W46">G36/G24</f>
        <v>33.23372781065089</v>
      </c>
      <c r="H46" s="37">
        <f t="shared" si="3"/>
        <v>31.343234323432345</v>
      </c>
      <c r="I46" s="37">
        <f t="shared" si="3"/>
        <v>21.933333333333334</v>
      </c>
      <c r="J46" s="37">
        <f t="shared" si="3"/>
        <v>37.026666666666664</v>
      </c>
      <c r="K46" s="37">
        <f t="shared" si="3"/>
        <v>37.35333333333333</v>
      </c>
      <c r="L46" s="37">
        <f t="shared" si="3"/>
        <v>33.08</v>
      </c>
      <c r="M46" s="37">
        <f t="shared" si="3"/>
        <v>27.769878391019645</v>
      </c>
      <c r="N46" s="37">
        <f t="shared" si="3"/>
        <v>34.31073446327684</v>
      </c>
      <c r="O46" s="37">
        <f t="shared" si="3"/>
        <v>36.386651323360184</v>
      </c>
      <c r="P46" s="37">
        <f t="shared" si="3"/>
        <v>32.84756097560975</v>
      </c>
      <c r="Q46" s="37">
        <f t="shared" si="3"/>
        <v>32.02</v>
      </c>
      <c r="R46" s="37">
        <f t="shared" si="3"/>
        <v>29.22340425531915</v>
      </c>
      <c r="S46" s="37">
        <f t="shared" si="3"/>
        <v>30.95805369127517</v>
      </c>
      <c r="T46" s="37">
        <f t="shared" si="3"/>
        <v>30.868621064060804</v>
      </c>
      <c r="U46" s="37">
        <f t="shared" si="3"/>
        <v>36.738181818181815</v>
      </c>
      <c r="V46" s="37">
        <f t="shared" si="3"/>
        <v>27.515503875968992</v>
      </c>
      <c r="W46" s="37">
        <f t="shared" si="3"/>
        <v>29.936350974930363</v>
      </c>
    </row>
    <row r="47" spans="2:23" s="6" customFormat="1" ht="12">
      <c r="B47" s="60" t="s">
        <v>69</v>
      </c>
      <c r="C47" s="61"/>
      <c r="D47" s="62"/>
      <c r="E47" s="34" t="s">
        <v>70</v>
      </c>
      <c r="F47" s="37">
        <f>F39/F27</f>
        <v>15.40276530795475</v>
      </c>
      <c r="G47" s="37">
        <f aca="true" t="shared" si="4" ref="G47:W47">G39/G27</f>
        <v>14.745098039215685</v>
      </c>
      <c r="H47" s="37">
        <f t="shared" si="4"/>
        <v>13.831395348837209</v>
      </c>
      <c r="I47" s="37">
        <f t="shared" si="4"/>
        <v>15.416666666666666</v>
      </c>
      <c r="J47" s="37">
        <f t="shared" si="4"/>
        <v>17.87142857142857</v>
      </c>
      <c r="K47" s="37">
        <f t="shared" si="4"/>
        <v>17.431137724550897</v>
      </c>
      <c r="L47" s="37">
        <f t="shared" si="4"/>
        <v>16.252336448598133</v>
      </c>
      <c r="M47" s="37">
        <f t="shared" si="4"/>
        <v>13.00060606060606</v>
      </c>
      <c r="N47" s="37">
        <f t="shared" si="4"/>
        <v>20.919354838709676</v>
      </c>
      <c r="O47" s="37">
        <f t="shared" si="4"/>
        <v>17.372881355932204</v>
      </c>
      <c r="P47" s="37">
        <f t="shared" si="4"/>
        <v>18.347826086956523</v>
      </c>
      <c r="Q47" s="37">
        <f t="shared" si="4"/>
        <v>7.4</v>
      </c>
      <c r="R47" s="37">
        <f t="shared" si="4"/>
        <v>10.048076923076923</v>
      </c>
      <c r="S47" s="37">
        <f t="shared" si="4"/>
        <v>22.72826086956522</v>
      </c>
      <c r="T47" s="37">
        <f t="shared" si="4"/>
        <v>15.168627450980392</v>
      </c>
      <c r="U47" s="37">
        <f t="shared" si="4"/>
        <v>18.202334630350194</v>
      </c>
      <c r="V47" s="37">
        <f t="shared" si="4"/>
        <v>13.252124645892351</v>
      </c>
      <c r="W47" s="37">
        <f t="shared" si="4"/>
        <v>15.294998560046078</v>
      </c>
    </row>
    <row r="48" spans="2:23" ht="12">
      <c r="B48" s="75" t="s">
        <v>71</v>
      </c>
      <c r="C48" s="75"/>
      <c r="D48" s="75"/>
      <c r="E48" s="28" t="s">
        <v>72</v>
      </c>
      <c r="F48" s="37">
        <f>F42/F30</f>
        <v>118.0216306156406</v>
      </c>
      <c r="G48" s="37">
        <f>G42/G30</f>
        <v>69.25</v>
      </c>
      <c r="H48" s="37">
        <f aca="true" t="shared" si="5" ref="H48:W48">H42/H30</f>
        <v>40.8</v>
      </c>
      <c r="I48" s="37">
        <v>0</v>
      </c>
      <c r="J48" s="37">
        <f t="shared" si="5"/>
        <v>25.25</v>
      </c>
      <c r="K48" s="37">
        <f t="shared" si="5"/>
        <v>54.25</v>
      </c>
      <c r="L48" s="37">
        <f t="shared" si="5"/>
        <v>37</v>
      </c>
      <c r="M48" s="37">
        <f t="shared" si="5"/>
        <v>65.01666666666667</v>
      </c>
      <c r="N48" s="37">
        <f t="shared" si="5"/>
        <v>33</v>
      </c>
      <c r="O48" s="37">
        <f t="shared" si="5"/>
        <v>33.45454545454545</v>
      </c>
      <c r="P48" s="37">
        <f t="shared" si="5"/>
        <v>62.5</v>
      </c>
      <c r="Q48" s="37">
        <v>0</v>
      </c>
      <c r="R48" s="37">
        <f t="shared" si="5"/>
        <v>75.66666666666667</v>
      </c>
      <c r="S48" s="37">
        <f t="shared" si="5"/>
        <v>78.96666666666667</v>
      </c>
      <c r="T48" s="37">
        <f t="shared" si="5"/>
        <v>78.12328767123287</v>
      </c>
      <c r="U48" s="37">
        <f t="shared" si="5"/>
        <v>89.25</v>
      </c>
      <c r="V48" s="37">
        <f t="shared" si="5"/>
        <v>32.714285714285715</v>
      </c>
      <c r="W48" s="37">
        <f t="shared" si="5"/>
        <v>100.64784053156146</v>
      </c>
    </row>
    <row r="50" spans="2:23" s="22" customFormat="1" ht="11.25">
      <c r="B50" s="22" t="s">
        <v>73</v>
      </c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6:23" ht="1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6:23" ht="1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6:23" ht="1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6:23" ht="1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6:23" ht="1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6:23" ht="1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6:23" ht="1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6:23" ht="1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</sheetData>
  <mergeCells count="47">
    <mergeCell ref="W16:W17"/>
    <mergeCell ref="M16:M17"/>
    <mergeCell ref="N16:N17"/>
    <mergeCell ref="O16:O17"/>
    <mergeCell ref="P16:P17"/>
    <mergeCell ref="I16:I17"/>
    <mergeCell ref="J16:J17"/>
    <mergeCell ref="K16:K17"/>
    <mergeCell ref="L16:L17"/>
    <mergeCell ref="B48:D48"/>
    <mergeCell ref="B33:D33"/>
    <mergeCell ref="B34:D34"/>
    <mergeCell ref="B46:D46"/>
    <mergeCell ref="B47:D47"/>
    <mergeCell ref="B35:D35"/>
    <mergeCell ref="B36:D36"/>
    <mergeCell ref="B37:D37"/>
    <mergeCell ref="B38:D38"/>
    <mergeCell ref="B39:D39"/>
    <mergeCell ref="B42:D42"/>
    <mergeCell ref="B43:D43"/>
    <mergeCell ref="B44:D44"/>
    <mergeCell ref="B45:D45"/>
    <mergeCell ref="B28:D28"/>
    <mergeCell ref="B20:D20"/>
    <mergeCell ref="B21:D21"/>
    <mergeCell ref="B22:D22"/>
    <mergeCell ref="B23:D23"/>
    <mergeCell ref="B24:D24"/>
    <mergeCell ref="B26:D26"/>
    <mergeCell ref="B27:D27"/>
    <mergeCell ref="D8:J8"/>
    <mergeCell ref="D9:J9"/>
    <mergeCell ref="D10:J10"/>
    <mergeCell ref="B25:D25"/>
    <mergeCell ref="D11:J11"/>
    <mergeCell ref="D12:J12"/>
    <mergeCell ref="B18:D18"/>
    <mergeCell ref="B17:D17"/>
    <mergeCell ref="G16:G17"/>
    <mergeCell ref="H16:H17"/>
    <mergeCell ref="B41:D41"/>
    <mergeCell ref="B29:D29"/>
    <mergeCell ref="B30:D30"/>
    <mergeCell ref="B31:D31"/>
    <mergeCell ref="B32:D32"/>
    <mergeCell ref="B40:D40"/>
  </mergeCells>
  <printOptions/>
  <pageMargins left="0.75" right="0.75" top="1" bottom="1" header="0" footer="0"/>
  <pageSetup fitToHeight="1" fitToWidth="1" horizontalDpi="300" verticalDpi="300" orientation="landscape" paperSize="11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2007-10-24T15:18:19Z</cp:lastPrinted>
  <dcterms:created xsi:type="dcterms:W3CDTF">2006-08-04T15:03:32Z</dcterms:created>
  <dcterms:modified xsi:type="dcterms:W3CDTF">2007-10-24T15:18:27Z</dcterms:modified>
  <cp:category/>
  <cp:version/>
  <cp:contentType/>
  <cp:contentStatus/>
</cp:coreProperties>
</file>